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35" windowWidth="19440" windowHeight="9945"/>
  </bookViews>
  <sheets>
    <sheet name="Integration Plan" sheetId="4" r:id="rId1"/>
    <sheet name="Integration Graph" sheetId="6" r:id="rId2"/>
    <sheet name="SMP List" sheetId="7" r:id="rId3"/>
    <sheet name="pending bklog" sheetId="5" state="hidden" r:id="rId4"/>
    <sheet name="pdk3.0.d" sheetId="8" state="hidden" r:id="rId5"/>
  </sheets>
  <definedNames>
    <definedName name="_xlnm._FilterDatabase" localSheetId="0" hidden="1">'Integration Plan'!$D$2:$H$53</definedName>
    <definedName name="_xlnm._FilterDatabase" localSheetId="3" hidden="1">'pending bklog'!$A$1:$H$27</definedName>
  </definedNames>
  <calcPr calcId="125725"/>
  <pivotCaches>
    <pivotCache cacheId="3" r:id="rId6"/>
  </pivotCaches>
</workbook>
</file>

<file path=xl/calcChain.xml><?xml version="1.0" encoding="utf-8"?>
<calcChain xmlns="http://schemas.openxmlformats.org/spreadsheetml/2006/main">
  <c r="AB9" i="4"/>
  <c r="D63" i="6"/>
  <c r="D62"/>
  <c r="C63"/>
  <c r="AB4" i="4"/>
  <c r="AB5"/>
  <c r="AB6"/>
  <c r="AB7"/>
  <c r="AB8"/>
  <c r="AB10"/>
  <c r="AB11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3"/>
  <c r="N31" i="6"/>
  <c r="N29"/>
  <c r="N30"/>
  <c r="F12"/>
  <c r="Q27" s="1"/>
  <c r="E12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C62"/>
  <c r="N14"/>
  <c r="O14"/>
  <c r="P14"/>
  <c r="Q14"/>
  <c r="N15"/>
  <c r="N16"/>
  <c r="D12"/>
  <c r="O15" s="1"/>
  <c r="N17"/>
  <c r="N18"/>
  <c r="N19"/>
  <c r="N20"/>
  <c r="N21"/>
  <c r="N22"/>
  <c r="N23"/>
  <c r="N24"/>
  <c r="N25"/>
  <c r="N26"/>
  <c r="N27"/>
  <c r="N28"/>
  <c r="Q28" l="1"/>
  <c r="Q29" s="1"/>
  <c r="Q30" s="1"/>
  <c r="Q31" s="1"/>
  <c r="O16"/>
  <c r="O17" s="1"/>
</calcChain>
</file>

<file path=xl/comments1.xml><?xml version="1.0" encoding="utf-8"?>
<comments xmlns="http://schemas.openxmlformats.org/spreadsheetml/2006/main">
  <authors>
    <author>victorp</author>
  </authors>
  <commentList>
    <comment ref="A18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pending package backlog. Information provided in conference calls
</t>
        </r>
      </text>
    </comment>
    <comment ref="A22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impacted by S^3 UI PDK</t>
        </r>
      </text>
    </comment>
    <comment ref="S30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delivery date moved by 2 month</t>
        </r>
      </text>
    </comment>
    <comment ref="D33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comments2.xml><?xml version="1.0" encoding="utf-8"?>
<comments xmlns="http://schemas.openxmlformats.org/spreadsheetml/2006/main">
  <authors>
    <author>victorp</author>
  </authors>
  <commentList>
    <comment ref="B3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sharedStrings.xml><?xml version="1.0" encoding="utf-8"?>
<sst xmlns="http://schemas.openxmlformats.org/spreadsheetml/2006/main" count="1003" uniqueCount="439">
  <si>
    <t xml:space="preserve"> SMP prototype Kernel </t>
  </si>
  <si>
    <t xml:space="preserve"> Writeable demand paging </t>
  </si>
  <si>
    <t xml:space="preserve"> Tech Domain Wide Features</t>
  </si>
  <si>
    <t xml:space="preserve"> New Comms Framework </t>
  </si>
  <si>
    <t xml:space="preserve"> Comms Framework</t>
  </si>
  <si>
    <t xml:space="preserve"> Telephony Apps</t>
  </si>
  <si>
    <t xml:space="preserve"> NGA adaptation </t>
  </si>
  <si>
    <t xml:space="preserve"> Graphics</t>
  </si>
  <si>
    <t xml:space="preserve"> Graphics surfaces and HW acceleration of graphics </t>
  </si>
  <si>
    <t xml:space="preserve"> Kernel &amp; Hardware Services</t>
  </si>
  <si>
    <t>TAG</t>
  </si>
  <si>
    <t>Package</t>
  </si>
  <si>
    <t>SMP</t>
  </si>
  <si>
    <t>WDP</t>
  </si>
  <si>
    <t>Freeway</t>
  </si>
  <si>
    <t>NFC</t>
  </si>
  <si>
    <t>Grand Total</t>
  </si>
  <si>
    <t>Column Labels</t>
  </si>
  <si>
    <t>Zoom2 Baseport</t>
  </si>
  <si>
    <t>Feature</t>
  </si>
  <si>
    <t>BUG_ID</t>
  </si>
  <si>
    <t>BSP</t>
  </si>
  <si>
    <t>IW0935</t>
  </si>
  <si>
    <t>IW0937</t>
  </si>
  <si>
    <t>IW0939</t>
  </si>
  <si>
    <t>IW0941</t>
  </si>
  <si>
    <t>IW0943</t>
  </si>
  <si>
    <t>IW0945</t>
  </si>
  <si>
    <t>IW0947</t>
  </si>
  <si>
    <t>IW0949</t>
  </si>
  <si>
    <t>Basic Non-NGA Graphic Support</t>
  </si>
  <si>
    <t>S^N</t>
  </si>
  <si>
    <t>S^3</t>
  </si>
  <si>
    <t>Done</t>
  </si>
  <si>
    <t>Issue: Late or not committed</t>
  </si>
  <si>
    <t>Planned and on track</t>
  </si>
  <si>
    <t>At risk</t>
  </si>
  <si>
    <t>zzz</t>
  </si>
  <si>
    <t>N/A</t>
  </si>
  <si>
    <t>Package owner MCL bulk contribution</t>
  </si>
  <si>
    <t>Planned contribution not recieved or not useable</t>
  </si>
  <si>
    <t>Planned contribution in this time frame</t>
  </si>
  <si>
    <t xml:space="preserve">Planned contribution  recieved </t>
  </si>
  <si>
    <t>IW = integration Window</t>
  </si>
  <si>
    <t>Java</t>
  </si>
  <si>
    <t>TBC</t>
  </si>
  <si>
    <t>SHAI</t>
  </si>
  <si>
    <t>Access_Security_Package/Backlog</t>
  </si>
  <si>
    <t>Implementation of Access Security UIs with Qt</t>
  </si>
  <si>
    <t>2010 1Q</t>
  </si>
  <si>
    <t>Planned</t>
  </si>
  <si>
    <t>Commsfw_Backlog</t>
  </si>
  <si>
    <t xml:space="preserve"> SMP</t>
  </si>
  <si>
    <t xml:space="preserve"> SMP enhanced comms framework</t>
  </si>
  <si>
    <t xml:space="preserve"> Proposed</t>
  </si>
  <si>
    <t>Connectivity_Tools_Package/Backlog</t>
  </si>
  <si>
    <t>Qt/Orbit migration for ConnTest</t>
  </si>
  <si>
    <t>2H/2009</t>
  </si>
  <si>
    <t>1H/2010</t>
  </si>
  <si>
    <t>Proposed</t>
  </si>
  <si>
    <t>DRM_Package/Backlog</t>
  </si>
  <si>
    <t>Qt-based DRM UI components</t>
  </si>
  <si>
    <t>Q1 2010</t>
  </si>
  <si>
    <t>Graphics_Package/Backlog</t>
  </si>
  <si>
    <t>SMP safe - support for multi-core processors</t>
  </si>
  <si>
    <t>1H/09 (S^3)</t>
  </si>
  <si>
    <t>In Development</t>
  </si>
  <si>
    <t>IDE_Package/Backlog</t>
  </si>
  <si>
    <t xml:space="preserve"> Qt Eclipse integration plugins version 1.5.2 </t>
  </si>
  <si>
    <t xml:space="preserve"> n/a </t>
  </si>
  <si>
    <t xml:space="preserve"> Aug 09 </t>
  </si>
  <si>
    <t xml:space="preserve"> in-progress</t>
  </si>
  <si>
    <t>IP_Connection_Management_Package/Backlog</t>
  </si>
  <si>
    <t>Ipconnmgmt SMP-safe: Software runs in multiprocessor system.</t>
  </si>
  <si>
    <t>DirectUI implementation: Orbit implementation of ipconnmgmt UI components.</t>
  </si>
  <si>
    <t>Ipappsrv_backlog</t>
  </si>
  <si>
    <t>NGA</t>
  </si>
  <si>
    <t>Support for NGA</t>
  </si>
  <si>
    <t>In Development.</t>
  </si>
  <si>
    <t>Location_Package/Backlog</t>
  </si>
  <si>
    <t>Location UI enhancements with Qt</t>
  </si>
  <si>
    <t>TBD</t>
  </si>
  <si>
    <t>Messaging_Package/Backlog</t>
  </si>
  <si>
    <t>SMP analysis/ support for messaging</t>
  </si>
  <si>
    <t>Conversation based messaging direct touch UI using Qt</t>
  </si>
  <si>
    <t>Ongoing</t>
  </si>
  <si>
    <t>Phone_backlog</t>
  </si>
  <si>
    <t>Direct UI</t>
  </si>
  <si>
    <t>Profile_Package/Backlog</t>
  </si>
  <si>
    <t>QT'fication of Profiles</t>
  </si>
  <si>
    <t>Video_Player_Package/Backlog</t>
  </si>
  <si>
    <t xml:space="preserve"> Symbian NGA support for video playback Link to feature description</t>
  </si>
  <si>
    <t>&amp;lt;MCL date&amp;gt;</t>
  </si>
  <si>
    <t>In development</t>
  </si>
  <si>
    <t>VideoTelephony_roadmap</t>
  </si>
  <si>
    <t>NGA implemetaion of Video render</t>
  </si>
  <si>
    <t>touch UI support (implementation of common UI API)</t>
  </si>
  <si>
    <t>Vpnclient_Package/Backlog</t>
  </si>
  <si>
    <t>SMP safe phase 1</t>
  </si>
  <si>
    <t>2H09</t>
  </si>
  <si>
    <t>WLAN_Package_Backlog</t>
  </si>
  <si>
    <t>SMP safeSupport for multicore processors</t>
  </si>
  <si>
    <t>2H/09  (SF^3)</t>
  </si>
  <si>
    <t>Wireless_Access/Backlog</t>
  </si>
  <si>
    <t>New Symbian Comms Architecture - A migration to Freeway architecture.</t>
  </si>
  <si>
    <t>SMP safe verification - Software runs in multiprocessor system.</t>
  </si>
  <si>
    <t>DirectUI implementation - Replace WLAN Sniffer with Connect Screen.</t>
  </si>
  <si>
    <t>tag</t>
  </si>
  <si>
    <t>3PC</t>
  </si>
  <si>
    <t xml:space="preserve"> 3PC  architecture  </t>
  </si>
  <si>
    <t>Video player</t>
  </si>
  <si>
    <t>PC development platform</t>
  </si>
  <si>
    <t>2010-Q2</t>
  </si>
  <si>
    <t>2010-Q3</t>
  </si>
  <si>
    <t>2010-Q4</t>
  </si>
  <si>
    <t>HomeScreen</t>
  </si>
  <si>
    <t>Widget specific effects</t>
  </si>
  <si>
    <t>Homescreen background animation</t>
  </si>
  <si>
    <t xml:space="preserve">IW is a 2 week cycle at the end produces a PDK </t>
  </si>
  <si>
    <t>FCL</t>
  </si>
  <si>
    <t>Count of IW0935</t>
  </si>
  <si>
    <t>Values</t>
  </si>
  <si>
    <t>Count of IW0937</t>
  </si>
  <si>
    <t>Count of IW0939</t>
  </si>
  <si>
    <t>Count of IW0941</t>
  </si>
  <si>
    <t>Count of IW0949</t>
  </si>
  <si>
    <t>Count of IW0947</t>
  </si>
  <si>
    <t>Count of IW0945</t>
  </si>
  <si>
    <t>Count of IW0943</t>
  </si>
  <si>
    <t>ExecEnv</t>
  </si>
  <si>
    <t>newUI</t>
  </si>
  <si>
    <t>Application_Installation_Package/Backlog</t>
  </si>
  <si>
    <t>Qt-based AppInstall UI components</t>
  </si>
  <si>
    <t>Call sliders to touch UI (new UI for answering the call while the device screen is locked)</t>
  </si>
  <si>
    <t>Security_Services_Package/Backlog</t>
  </si>
  <si>
    <t>Qt-based Securitysrv UI components</t>
  </si>
  <si>
    <t>DirectUI implementation - Orbit (Qt) implementation of wirelessacc UI components.</t>
  </si>
  <si>
    <t>Key?</t>
  </si>
  <si>
    <t>yes</t>
  </si>
  <si>
    <t>S^4</t>
  </si>
  <si>
    <t>NewUI</t>
  </si>
  <si>
    <t>Messaging</t>
  </si>
  <si>
    <t>Phone</t>
  </si>
  <si>
    <t>VideoTelephony</t>
  </si>
  <si>
    <t>BUG_ID - Engagement with contributor is pending</t>
  </si>
  <si>
    <t>BUG_ID - too far into the future to start engaging beyond backlog data</t>
  </si>
  <si>
    <t>Count of 2010-Q4</t>
  </si>
  <si>
    <t>Count of 2010-Q3</t>
  </si>
  <si>
    <t>Count of 2010-Q2</t>
  </si>
  <si>
    <t>BUG_ID - Good engagement with contributor. Timeframe provided</t>
  </si>
  <si>
    <t>NOKIA</t>
  </si>
  <si>
    <t>TI</t>
  </si>
  <si>
    <t>Main Contributor</t>
  </si>
  <si>
    <t>Individual Package Contributions</t>
  </si>
  <si>
    <t>Additional Kernel components backport for S^3 to S^2</t>
  </si>
  <si>
    <t>S^2</t>
  </si>
  <si>
    <t>DOCOMO/SOSCO</t>
  </si>
  <si>
    <t>246-8</t>
  </si>
  <si>
    <t>Application packages</t>
  </si>
  <si>
    <t xml:space="preserve">"Heavy Duty" integration work </t>
  </si>
  <si>
    <t>SymbianJ</t>
  </si>
  <si>
    <t>Contacts application UI revolution using QT</t>
  </si>
  <si>
    <t>Contacts</t>
  </si>
  <si>
    <t>Qt-based Start up animation and splash screen</t>
  </si>
  <si>
    <t>Generic_Applications_Support</t>
  </si>
  <si>
    <t>S^3 Targets</t>
  </si>
  <si>
    <t>Still in progress</t>
  </si>
  <si>
    <t>S^4 Targets</t>
  </si>
  <si>
    <t>Delayed / PkO unaware</t>
  </si>
  <si>
    <t>S^5 Targets</t>
  </si>
  <si>
    <t>Tech Domain</t>
  </si>
  <si>
    <t>SMP Safe in Release</t>
  </si>
  <si>
    <t>SMP safe Status</t>
  </si>
  <si>
    <t>Comments</t>
  </si>
  <si>
    <t>boardsupport</t>
  </si>
  <si>
    <t>OS Base services</t>
  </si>
  <si>
    <t>OS</t>
  </si>
  <si>
    <t>Still work in progress</t>
  </si>
  <si>
    <t>bt</t>
  </si>
  <si>
    <t>device connectivity</t>
  </si>
  <si>
    <t>buildtools</t>
  </si>
  <si>
    <t>Tools</t>
  </si>
  <si>
    <t>PkO already confirmed this.</t>
  </si>
  <si>
    <t>cellularsrv</t>
  </si>
  <si>
    <t>Personal comms</t>
  </si>
  <si>
    <t>Except for CTSY, PkO aims to complete this by Q4</t>
  </si>
  <si>
    <t>commsfw</t>
  </si>
  <si>
    <t>Data communication</t>
  </si>
  <si>
    <t>deviceplatformrelease</t>
  </si>
  <si>
    <t>Device Management</t>
  </si>
  <si>
    <t>graphics</t>
  </si>
  <si>
    <t>UI</t>
  </si>
  <si>
    <t>imagingext</t>
  </si>
  <si>
    <t>Multimedia</t>
  </si>
  <si>
    <t>PkO aims to complete this by wk 48</t>
  </si>
  <si>
    <t>kernelhwsrv</t>
  </si>
  <si>
    <t>lbs</t>
  </si>
  <si>
    <t>Location</t>
  </si>
  <si>
    <t>mm</t>
  </si>
  <si>
    <t>networkingsrv</t>
  </si>
  <si>
    <t>90% test cases done</t>
  </si>
  <si>
    <t>PkO has responded to ensure 100% within S^3</t>
  </si>
  <si>
    <t>osrndtools</t>
  </si>
  <si>
    <t>PkO aims to complete this by Q4/2009</t>
  </si>
  <si>
    <t>ossrv</t>
  </si>
  <si>
    <t>openservices????</t>
  </si>
  <si>
    <t>written kirill anyway...</t>
  </si>
  <si>
    <t>persistentdata</t>
  </si>
  <si>
    <t>security</t>
  </si>
  <si>
    <t>Pko already confirmed this.</t>
  </si>
  <si>
    <t>shortlinksrv</t>
  </si>
  <si>
    <t>text andloc</t>
  </si>
  <si>
    <t>PkO aims to complete this by wk48</t>
  </si>
  <si>
    <t>unref</t>
  </si>
  <si>
    <t>usb</t>
  </si>
  <si>
    <t>Pko aims to complete this by wk46</t>
  </si>
  <si>
    <t>wlan</t>
  </si>
  <si>
    <t>PkO expects this to get over by week 48</t>
  </si>
  <si>
    <t>xmlsrv</t>
  </si>
  <si>
    <t>Runtimes</t>
  </si>
  <si>
    <t>xmlsecurityengine is pending . PkO has assured validation before Q4/2009</t>
  </si>
  <si>
    <t>accesssec</t>
  </si>
  <si>
    <t>Data communications</t>
  </si>
  <si>
    <t>MW</t>
  </si>
  <si>
    <t>PkO confirms this to be a S^4 target</t>
  </si>
  <si>
    <t>appinstall</t>
  </si>
  <si>
    <t>PkO expects this to get over by week 47</t>
  </si>
  <si>
    <t>appsupport</t>
  </si>
  <si>
    <t>PkO expects this to get over by week 50</t>
  </si>
  <si>
    <t>btservices</t>
  </si>
  <si>
    <t>Device connectivity</t>
  </si>
  <si>
    <t>PkO has confirmed this</t>
  </si>
  <si>
    <t>camerasrv</t>
  </si>
  <si>
    <t>Multimedia applications</t>
  </si>
  <si>
    <t>PkO is unaware until now.</t>
  </si>
  <si>
    <t>classicui</t>
  </si>
  <si>
    <t>dlnasrv</t>
  </si>
  <si>
    <t>drm</t>
  </si>
  <si>
    <t>Security</t>
  </si>
  <si>
    <t>hapticsservices</t>
  </si>
  <si>
    <t>helix</t>
  </si>
  <si>
    <t>??????</t>
  </si>
  <si>
    <t>homescreensrv</t>
  </si>
  <si>
    <t>imghandling</t>
  </si>
  <si>
    <t>imsrv</t>
  </si>
  <si>
    <t>Productivity</t>
  </si>
  <si>
    <t>inputmethods</t>
  </si>
  <si>
    <t>ipappprotocols</t>
  </si>
  <si>
    <t>ipappsrv</t>
  </si>
  <si>
    <t>Personal Comms</t>
  </si>
  <si>
    <t>ipconnmgmt</t>
  </si>
  <si>
    <t>legacypresence</t>
  </si>
  <si>
    <t>locationsrv</t>
  </si>
  <si>
    <t>mds</t>
  </si>
  <si>
    <t>messagingmw</t>
  </si>
  <si>
    <t>metadatasrv</t>
  </si>
  <si>
    <t>mmappfw</t>
  </si>
  <si>
    <t>mmmw</t>
  </si>
  <si>
    <t>mmuifw</t>
  </si>
  <si>
    <t>netprotocols</t>
  </si>
  <si>
    <t>networkingdm</t>
  </si>
  <si>
    <t>Device management</t>
  </si>
  <si>
    <t>opensrv</t>
  </si>
  <si>
    <t>phonesrv</t>
  </si>
  <si>
    <t>remoteconn</t>
  </si>
  <si>
    <t>remotemgmt</t>
  </si>
  <si>
    <t>remotestorage</t>
  </si>
  <si>
    <t>securitysrv</t>
  </si>
  <si>
    <t>shortlinkconn</t>
  </si>
  <si>
    <t>svgt</t>
  </si>
  <si>
    <t>uiaccelerator</t>
  </si>
  <si>
    <t>uiresources</t>
  </si>
  <si>
    <t>uitools</t>
  </si>
  <si>
    <t>usbservices</t>
  </si>
  <si>
    <t>videoutils</t>
  </si>
  <si>
    <t>vpnclient</t>
  </si>
  <si>
    <t>websrv</t>
  </si>
  <si>
    <t>wirelessacc</t>
  </si>
  <si>
    <t>os</t>
  </si>
  <si>
    <t>mw</t>
  </si>
  <si>
    <t>SMP SAFE Validated</t>
  </si>
  <si>
    <t>Non-SMP Safe</t>
  </si>
  <si>
    <t>Layer</t>
  </si>
  <si>
    <t>Emulator BSP - S^3 validated, HAI - wont be affected by SMP Safe as per PkO</t>
  </si>
  <si>
    <t>PkO has informed this will be done by wk 52</t>
  </si>
  <si>
    <t>Faisal Memon, the new PkO has already confirmed this.</t>
  </si>
  <si>
    <t>Its been agreed that this is still a Wk 52 2009 target.</t>
  </si>
  <si>
    <t>Pko aims to complete this by Q4/2009</t>
  </si>
  <si>
    <t>Q1/2010</t>
  </si>
  <si>
    <t>PkO owner aims to achieve this by week 52</t>
  </si>
  <si>
    <t>gsprofilesrv</t>
  </si>
  <si>
    <t>Pko expects this to be a S^4 target, timelines unknown. Response sought from PkO.</t>
  </si>
  <si>
    <t>Pko is unaware until now, has been referred to the proposal.</t>
  </si>
  <si>
    <t>Pko unwilling to commit dates, expects this to get over by Q1 2010</t>
  </si>
  <si>
    <t>PkO has ruled out S^3, tentative on S^4. Confirmation awaited.</t>
  </si>
  <si>
    <t>Pko expects this to get over by wk52</t>
  </si>
  <si>
    <t>PkO identified and contacted, 5th Nov - reminder sent.</t>
  </si>
  <si>
    <t>Pko has already confirmed this</t>
  </si>
  <si>
    <t>Pko has no specific time frame info</t>
  </si>
  <si>
    <t>Pko has been contacted again... No update yet.</t>
  </si>
  <si>
    <t>Pko unaware of SMP plans, have referred to proposal doc. Response awaited. Reminders sent once again.</t>
  </si>
  <si>
    <t>PkO has promised to come back next week</t>
  </si>
  <si>
    <t>PkO sent reminder once again</t>
  </si>
  <si>
    <t>Week 48</t>
  </si>
  <si>
    <t>PkO aims to complete this by H2/2009</t>
  </si>
  <si>
    <t>srvdiscovery</t>
  </si>
  <si>
    <t>Pko expects this to happen by week 48 and on TB 10.1</t>
  </si>
  <si>
    <t>platformtools</t>
  </si>
  <si>
    <t>PkO is unaware until now, pinged for feedback again</t>
  </si>
  <si>
    <t>Done / not required. Windows / Linux tools</t>
  </si>
  <si>
    <t>PkO confirms all this to be Linux / Windows tools and hence not necessary to be SMP Safe.</t>
  </si>
  <si>
    <t>Pko aims this to be Week 46/09 target</t>
  </si>
  <si>
    <t xml:space="preserve">Pko unaware of SMP plans, have referred to proposal doc. </t>
  </si>
  <si>
    <t>PkO confirms this and SMP Safe code to be made available as early as week 45</t>
  </si>
  <si>
    <t>PkO yet to confirm.. Response awaited.</t>
  </si>
  <si>
    <t>devicectrl</t>
  </si>
  <si>
    <t>APP</t>
  </si>
  <si>
    <t>Pko expects this to happen by Q4/2009</t>
  </si>
  <si>
    <t>Local Location Based Triggering Enhancements</t>
  </si>
  <si>
    <t>LBS</t>
  </si>
  <si>
    <t>Locationserv</t>
  </si>
  <si>
    <t>Multipage HS</t>
  </si>
  <si>
    <t>Homescreen page management</t>
  </si>
  <si>
    <t>Homescreen mode switching API</t>
  </si>
  <si>
    <t>Homescreen page switching API</t>
  </si>
  <si>
    <t>HDMI</t>
  </si>
  <si>
    <t>Music Playback over HDMI</t>
  </si>
  <si>
    <t>Musicplayer</t>
  </si>
  <si>
    <t>2GB files</t>
  </si>
  <si>
    <t>Helix engine support for video files &gt; 2GB</t>
  </si>
  <si>
    <t>Helix</t>
  </si>
  <si>
    <t>Support for files over 2GB</t>
  </si>
  <si>
    <t>Support for over 2GB files</t>
  </si>
  <si>
    <t>AVRCP1.4</t>
  </si>
  <si>
    <t xml:space="preserve">volume control </t>
  </si>
  <si>
    <t>Btservices</t>
  </si>
  <si>
    <t>Singletap</t>
  </si>
  <si>
    <t>InFCL</t>
  </si>
  <si>
    <t>FCL Drop planned</t>
  </si>
  <si>
    <t>FCL Drop Available</t>
  </si>
  <si>
    <t>inFCL</t>
  </si>
  <si>
    <t>Dialog reduction: A number of connection dialogs are removed from the software for better user experience.</t>
  </si>
  <si>
    <t>dialog redux</t>
  </si>
  <si>
    <t>ipconmanagement</t>
  </si>
  <si>
    <t>Remote contact lookup</t>
  </si>
  <si>
    <t>lookup</t>
  </si>
  <si>
    <t>IW1003</t>
  </si>
  <si>
    <t>IW1005</t>
  </si>
  <si>
    <t>IW1007</t>
  </si>
  <si>
    <t>IW1009</t>
  </si>
  <si>
    <t>IW1011</t>
  </si>
  <si>
    <t>IW1013</t>
  </si>
  <si>
    <t>CalDav</t>
  </si>
  <si>
    <t>CalDav for single calendar</t>
  </si>
  <si>
    <t>Organiser</t>
  </si>
  <si>
    <t>Multiple Calendar</t>
  </si>
  <si>
    <t>CalDav for Multiple Calendar</t>
  </si>
  <si>
    <t>radio app</t>
  </si>
  <si>
    <t>music store</t>
  </si>
  <si>
    <t>SUN</t>
  </si>
  <si>
    <t>RT+ Artist and Title support</t>
  </si>
  <si>
    <t>RT+ Web support</t>
  </si>
  <si>
    <t>Music Store support</t>
  </si>
  <si>
    <t>xmad</t>
  </si>
  <si>
    <t>Count of IW1003</t>
  </si>
  <si>
    <t>Count of IW1005</t>
  </si>
  <si>
    <t>Count of IW1007</t>
  </si>
  <si>
    <t>Count of IW1009</t>
  </si>
  <si>
    <t>Count of IW1011</t>
  </si>
  <si>
    <t>Count of IW1013</t>
  </si>
  <si>
    <t>pdk</t>
  </si>
  <si>
    <t>2.0.0</t>
  </si>
  <si>
    <t>3.0.a</t>
  </si>
  <si>
    <t>3.0.d</t>
  </si>
  <si>
    <t>BUG ID</t>
  </si>
  <si>
    <t>Title</t>
  </si>
  <si>
    <t xml:space="preserve">KF </t>
  </si>
  <si>
    <t>Contrib</t>
  </si>
  <si>
    <t>As per William Robert, SMP Safe may not apply for this package as its on the host side.</t>
  </si>
  <si>
    <t>devicesrv</t>
  </si>
  <si>
    <t xml:space="preserve">SW components validated for S^3, HW components pending. Timeframe to be made available shortly. 4th Nov: PkO has written that h/w validation is targeted only by Q2/2010. Have asked for further clarification and notified about TB9.2 deadline. 16th Nov: PkO has been referred to MH/Nokia for h/w testing. </t>
  </si>
  <si>
    <t>This is not a package, but code shared across multiple packages. No SMP related testing needs to be done for this as a 'package'.</t>
  </si>
  <si>
    <t>PkO is unaware until now. Hasnt responded to reminders, Nov 17th : Written about the SMP proposal and referred to Mark Hambleton.</t>
  </si>
  <si>
    <t>PkO is unaware until now. Hasnt responded to reminders.  Nov 17th : Steven Yao-PkO has asked for H/W to validate. Have referred to MH/Nokia.</t>
  </si>
  <si>
    <t>PkO reckons this package wont be affected by SMP plans. Awaiting confirmation</t>
  </si>
  <si>
    <t>commonemail</t>
  </si>
  <si>
    <t>Pko contacted. Response awaited</t>
  </si>
  <si>
    <t>camera</t>
  </si>
  <si>
    <t>conntools</t>
  </si>
  <si>
    <t>contacts</t>
  </si>
  <si>
    <t>work in progress</t>
  </si>
  <si>
    <t>PKO confirms this is wk18/2010 target</t>
  </si>
  <si>
    <t>contentcontrol</t>
  </si>
  <si>
    <t>PkO will provide details on schedule eventually</t>
  </si>
  <si>
    <t>conversations</t>
  </si>
  <si>
    <t>devicecontrol</t>
  </si>
  <si>
    <t>dictionary</t>
  </si>
  <si>
    <t>files</t>
  </si>
  <si>
    <t>gallery</t>
  </si>
  <si>
    <t>graphicsuis</t>
  </si>
  <si>
    <t>helps</t>
  </si>
  <si>
    <t>homescreen</t>
  </si>
  <si>
    <t>homescreentools</t>
  </si>
  <si>
    <t>im</t>
  </si>
  <si>
    <t>imgeditor</t>
  </si>
  <si>
    <t>imgvieweruis</t>
  </si>
  <si>
    <t>iptelephony</t>
  </si>
  <si>
    <t>java</t>
  </si>
  <si>
    <t>speechsrv</t>
  </si>
  <si>
    <t>work in progress, lot of work anticipated</t>
  </si>
  <si>
    <t>settingsuis</t>
  </si>
  <si>
    <t>targeted for Q2/2010</t>
  </si>
  <si>
    <t>utils</t>
  </si>
  <si>
    <t>musicplayer</t>
  </si>
  <si>
    <t>voicerec</t>
  </si>
  <si>
    <t>printing</t>
  </si>
  <si>
    <t>S^5</t>
  </si>
  <si>
    <t>Target is too far away to provide deadlines</t>
  </si>
  <si>
    <t>messaging</t>
  </si>
  <si>
    <t>IW0951</t>
  </si>
  <si>
    <t>Count of IW0951</t>
  </si>
  <si>
    <t>??</t>
  </si>
  <si>
    <t>NFC Server</t>
  </si>
  <si>
    <t>NFC Lib</t>
  </si>
  <si>
    <t>NFC Client</t>
  </si>
  <si>
    <t>NOKIA/IXONOS</t>
  </si>
  <si>
    <t>Files</t>
  </si>
  <si>
    <t>Single click change</t>
  </si>
  <si>
    <t>Contacts single click compatibility</t>
  </si>
  <si>
    <t>Single Tap in S^3</t>
  </si>
  <si>
    <t>MusicPlayer</t>
  </si>
  <si>
    <t>Single Tap changes to Photos app in S^3.</t>
  </si>
  <si>
    <t>Photos</t>
  </si>
  <si>
    <t>'Single tap contribution' in Homescreen</t>
  </si>
  <si>
    <t>Homescreen</t>
  </si>
  <si>
    <t>Sinlge touch</t>
  </si>
  <si>
    <t>ClassicUI</t>
  </si>
  <si>
    <t>QT 4.6.1</t>
  </si>
  <si>
    <t>QT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</si>
</sst>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trike/>
      <sz val="11"/>
      <color rgb="FF0061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/>
      <top style="thin">
        <color rgb="FFB2B2B2"/>
      </top>
      <bottom/>
      <diagonal/>
    </border>
    <border>
      <left/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2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center"/>
    </xf>
    <xf numFmtId="0" fontId="18" fillId="6" borderId="5" xfId="10" applyFont="1" applyAlignment="1">
      <alignment horizontal="center"/>
    </xf>
    <xf numFmtId="0" fontId="18" fillId="6" borderId="10" xfId="10" applyFont="1" applyBorder="1" applyAlignment="1">
      <alignment horizontal="center"/>
    </xf>
    <xf numFmtId="0" fontId="8" fillId="4" borderId="12" xfId="8" applyBorder="1" applyAlignment="1">
      <alignment horizontal="center"/>
    </xf>
    <xf numFmtId="0" fontId="8" fillId="4" borderId="13" xfId="8" applyBorder="1" applyAlignment="1">
      <alignment horizontal="center"/>
    </xf>
    <xf numFmtId="0" fontId="17" fillId="21" borderId="0" xfId="30"/>
    <xf numFmtId="0" fontId="17" fillId="21" borderId="0" xfId="30" applyAlignment="1">
      <alignment horizontal="center"/>
    </xf>
    <xf numFmtId="0" fontId="6" fillId="2" borderId="0" xfId="6"/>
    <xf numFmtId="17" fontId="0" fillId="0" borderId="0" xfId="0" applyNumberFormat="1"/>
    <xf numFmtId="0" fontId="0" fillId="0" borderId="0" xfId="0" applyAlignment="1">
      <alignment wrapText="1"/>
    </xf>
    <xf numFmtId="0" fontId="1" fillId="22" borderId="14" xfId="31" applyBorder="1"/>
    <xf numFmtId="0" fontId="1" fillId="22" borderId="15" xfId="31" applyBorder="1"/>
    <xf numFmtId="0" fontId="18" fillId="6" borderId="17" xfId="11" applyFont="1" applyBorder="1" applyAlignment="1">
      <alignment horizontal="center"/>
    </xf>
    <xf numFmtId="0" fontId="8" fillId="4" borderId="18" xfId="8" applyBorder="1" applyAlignment="1">
      <alignment horizontal="center"/>
    </xf>
    <xf numFmtId="0" fontId="18" fillId="6" borderId="19" xfId="10" applyFont="1" applyBorder="1" applyAlignment="1">
      <alignment horizontal="center"/>
    </xf>
    <xf numFmtId="0" fontId="8" fillId="4" borderId="11" xfId="8" applyBorder="1" applyAlignment="1">
      <alignment horizontal="center"/>
    </xf>
    <xf numFmtId="0" fontId="18" fillId="6" borderId="21" xfId="10" applyFont="1" applyBorder="1" applyAlignment="1">
      <alignment horizontal="center"/>
    </xf>
    <xf numFmtId="0" fontId="18" fillId="6" borderId="22" xfId="11" applyFont="1" applyBorder="1" applyAlignment="1">
      <alignment horizontal="center"/>
    </xf>
    <xf numFmtId="0" fontId="18" fillId="33" borderId="23" xfId="15" applyFont="1" applyFill="1" applyBorder="1" applyAlignment="1">
      <alignment horizontal="center"/>
    </xf>
    <xf numFmtId="0" fontId="18" fillId="33" borderId="20" xfId="15" applyFont="1" applyFill="1" applyBorder="1" applyAlignment="1">
      <alignment horizontal="center"/>
    </xf>
    <xf numFmtId="0" fontId="18" fillId="34" borderId="27" xfId="15" applyFont="1" applyFill="1" applyBorder="1" applyAlignment="1">
      <alignment horizontal="center"/>
    </xf>
    <xf numFmtId="0" fontId="18" fillId="34" borderId="25" xfId="15" applyFont="1" applyFill="1" applyBorder="1" applyAlignment="1">
      <alignment horizontal="center"/>
    </xf>
    <xf numFmtId="0" fontId="0" fillId="0" borderId="0" xfId="0" applyAlignment="1">
      <alignment horizontal="left"/>
    </xf>
    <xf numFmtId="0" fontId="17" fillId="21" borderId="0" xfId="30" applyAlignment="1">
      <alignment wrapText="1"/>
    </xf>
    <xf numFmtId="0" fontId="1" fillId="22" borderId="15" xfId="31" applyBorder="1" applyAlignment="1">
      <alignment wrapText="1"/>
    </xf>
    <xf numFmtId="0" fontId="6" fillId="2" borderId="8" xfId="6" applyBorder="1"/>
    <xf numFmtId="0" fontId="8" fillId="4" borderId="8" xfId="8" applyBorder="1"/>
    <xf numFmtId="0" fontId="11" fillId="6" borderId="4" xfId="11"/>
    <xf numFmtId="0" fontId="6" fillId="2" borderId="28" xfId="6" applyBorder="1" applyAlignment="1">
      <alignment wrapText="1"/>
    </xf>
    <xf numFmtId="0" fontId="8" fillId="4" borderId="29" xfId="8" applyBorder="1" applyAlignment="1">
      <alignment wrapText="1"/>
    </xf>
    <xf numFmtId="0" fontId="11" fillId="6" borderId="30" xfId="11" applyBorder="1" applyAlignment="1">
      <alignment wrapText="1"/>
    </xf>
    <xf numFmtId="0" fontId="0" fillId="0" borderId="0" xfId="0" applyBorder="1" applyAlignment="1">
      <alignment horizontal="left"/>
    </xf>
    <xf numFmtId="0" fontId="8" fillId="8" borderId="31" xfId="15" applyFont="1" applyBorder="1" applyAlignment="1">
      <alignment horizontal="left"/>
    </xf>
    <xf numFmtId="0" fontId="8" fillId="8" borderId="32" xfId="15" applyFont="1" applyBorder="1" applyAlignment="1">
      <alignment horizontal="left"/>
    </xf>
    <xf numFmtId="0" fontId="0" fillId="8" borderId="33" xfId="15" applyFont="1" applyBorder="1" applyAlignment="1">
      <alignment horizontal="center"/>
    </xf>
    <xf numFmtId="0" fontId="0" fillId="8" borderId="34" xfId="15" applyFont="1" applyBorder="1" applyAlignment="1">
      <alignment horizontal="center"/>
    </xf>
    <xf numFmtId="0" fontId="18" fillId="8" borderId="35" xfId="15" applyFont="1" applyBorder="1" applyAlignment="1">
      <alignment horizontal="center"/>
    </xf>
    <xf numFmtId="0" fontId="0" fillId="8" borderId="35" xfId="15" applyFont="1" applyBorder="1" applyAlignment="1">
      <alignment horizontal="center"/>
    </xf>
    <xf numFmtId="0" fontId="20" fillId="35" borderId="12" xfId="8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8" fillId="4" borderId="12" xfId="8" applyBorder="1" applyAlignment="1">
      <alignment horizontal="center" wrapText="1"/>
    </xf>
    <xf numFmtId="0" fontId="8" fillId="4" borderId="46" xfId="8" applyBorder="1" applyAlignment="1">
      <alignment horizontal="center" wrapText="1"/>
    </xf>
    <xf numFmtId="0" fontId="0" fillId="8" borderId="47" xfId="15" applyFont="1" applyBorder="1" applyAlignment="1">
      <alignment horizontal="center"/>
    </xf>
    <xf numFmtId="0" fontId="0" fillId="8" borderId="48" xfId="15" applyFont="1" applyBorder="1" applyAlignment="1">
      <alignment horizontal="center" wrapText="1"/>
    </xf>
    <xf numFmtId="0" fontId="6" fillId="2" borderId="12" xfId="6" applyBorder="1" applyAlignment="1">
      <alignment horizontal="center"/>
    </xf>
    <xf numFmtId="0" fontId="12" fillId="6" borderId="4" xfId="11" applyFont="1"/>
    <xf numFmtId="0" fontId="6" fillId="2" borderId="4" xfId="6" applyBorder="1"/>
    <xf numFmtId="0" fontId="19" fillId="0" borderId="0" xfId="0" applyFont="1"/>
    <xf numFmtId="0" fontId="19" fillId="37" borderId="0" xfId="6" applyFont="1" applyFill="1"/>
    <xf numFmtId="0" fontId="19" fillId="37" borderId="0" xfId="6" applyFont="1" applyFill="1" applyAlignment="1">
      <alignment wrapText="1"/>
    </xf>
    <xf numFmtId="0" fontId="21" fillId="0" borderId="0" xfId="0" applyFont="1"/>
    <xf numFmtId="0" fontId="22" fillId="38" borderId="0" xfId="8" applyFont="1" applyFill="1"/>
    <xf numFmtId="0" fontId="22" fillId="38" borderId="0" xfId="8" applyFont="1" applyFill="1" applyAlignment="1">
      <alignment wrapText="1"/>
    </xf>
    <xf numFmtId="0" fontId="23" fillId="28" borderId="0" xfId="37" applyFont="1"/>
    <xf numFmtId="0" fontId="24" fillId="39" borderId="0" xfId="7" applyFont="1" applyFill="1"/>
    <xf numFmtId="0" fontId="25" fillId="39" borderId="0" xfId="7" applyFont="1" applyFill="1" applyAlignment="1">
      <alignment wrapText="1"/>
    </xf>
    <xf numFmtId="0" fontId="21" fillId="31" borderId="0" xfId="40" applyFont="1"/>
    <xf numFmtId="0" fontId="16" fillId="0" borderId="0" xfId="0" applyFont="1"/>
    <xf numFmtId="0" fontId="14" fillId="38" borderId="0" xfId="8" applyFont="1" applyFill="1"/>
    <xf numFmtId="0" fontId="1" fillId="37" borderId="0" xfId="8" applyFont="1" applyFill="1"/>
    <xf numFmtId="0" fontId="14" fillId="38" borderId="0" xfId="32" applyFont="1" applyFill="1"/>
    <xf numFmtId="0" fontId="1" fillId="37" borderId="0" xfId="6" applyFont="1" applyFill="1"/>
    <xf numFmtId="0" fontId="17" fillId="28" borderId="8" xfId="37" applyBorder="1"/>
    <xf numFmtId="0" fontId="0" fillId="37" borderId="0" xfId="0" applyFont="1" applyFill="1"/>
    <xf numFmtId="0" fontId="26" fillId="39" borderId="0" xfId="7" applyFont="1" applyFill="1"/>
    <xf numFmtId="0" fontId="17" fillId="28" borderId="0" xfId="37"/>
    <xf numFmtId="0" fontId="14" fillId="38" borderId="0" xfId="0" applyFont="1" applyFill="1"/>
    <xf numFmtId="0" fontId="17" fillId="39" borderId="0" xfId="7" applyFont="1" applyFill="1"/>
    <xf numFmtId="0" fontId="17" fillId="0" borderId="0" xfId="0" applyFont="1"/>
    <xf numFmtId="0" fontId="16" fillId="0" borderId="0" xfId="0" applyFont="1" applyAlignment="1">
      <alignment wrapText="1"/>
    </xf>
    <xf numFmtId="0" fontId="20" fillId="37" borderId="0" xfId="8" applyFont="1" applyFill="1"/>
    <xf numFmtId="0" fontId="20" fillId="37" borderId="0" xfId="14" applyFont="1" applyFill="1"/>
    <xf numFmtId="0" fontId="14" fillId="38" borderId="0" xfId="6" applyFont="1" applyFill="1"/>
    <xf numFmtId="0" fontId="20" fillId="37" borderId="0" xfId="7" applyFont="1" applyFill="1"/>
    <xf numFmtId="0" fontId="17" fillId="39" borderId="0" xfId="0" applyFont="1" applyFill="1"/>
    <xf numFmtId="0" fontId="20" fillId="37" borderId="0" xfId="0" applyFont="1" applyFill="1"/>
    <xf numFmtId="0" fontId="1" fillId="8" borderId="52" xfId="15" applyFont="1" applyBorder="1" applyAlignment="1">
      <alignment horizontal="left"/>
    </xf>
    <xf numFmtId="0" fontId="1" fillId="8" borderId="53" xfId="15" applyFont="1" applyBorder="1" applyAlignment="1">
      <alignment horizontal="left"/>
    </xf>
    <xf numFmtId="0" fontId="0" fillId="8" borderId="51" xfId="15" applyFont="1" applyBorder="1" applyAlignment="1">
      <alignment horizontal="left"/>
    </xf>
    <xf numFmtId="0" fontId="13" fillId="40" borderId="50" xfId="15" applyFont="1" applyFill="1" applyBorder="1" applyAlignment="1">
      <alignment horizontal="center"/>
    </xf>
    <xf numFmtId="0" fontId="18" fillId="41" borderId="10" xfId="10" applyFont="1" applyFill="1" applyBorder="1" applyAlignment="1">
      <alignment horizontal="center"/>
    </xf>
    <xf numFmtId="0" fontId="18" fillId="41" borderId="5" xfId="10" applyFont="1" applyFill="1" applyAlignment="1">
      <alignment horizontal="center"/>
    </xf>
    <xf numFmtId="0" fontId="17" fillId="41" borderId="0" xfId="30" applyFill="1" applyAlignment="1">
      <alignment horizontal="center"/>
    </xf>
    <xf numFmtId="0" fontId="18" fillId="41" borderId="17" xfId="11" applyFont="1" applyFill="1" applyBorder="1" applyAlignment="1">
      <alignment horizontal="center"/>
    </xf>
    <xf numFmtId="0" fontId="18" fillId="34" borderId="26" xfId="15" applyFont="1" applyFill="1" applyBorder="1" applyAlignment="1">
      <alignment horizontal="center"/>
    </xf>
    <xf numFmtId="0" fontId="18" fillId="34" borderId="24" xfId="15" applyFont="1" applyFill="1" applyBorder="1" applyAlignment="1">
      <alignment horizontal="center"/>
    </xf>
    <xf numFmtId="0" fontId="17" fillId="21" borderId="54" xfId="30" applyBorder="1" applyAlignment="1">
      <alignment horizontal="center"/>
    </xf>
    <xf numFmtId="0" fontId="17" fillId="21" borderId="0" xfId="30" applyBorder="1" applyAlignment="1">
      <alignment horizontal="center"/>
    </xf>
    <xf numFmtId="0" fontId="17" fillId="21" borderId="55" xfId="30" applyBorder="1" applyAlignment="1">
      <alignment horizontal="center"/>
    </xf>
    <xf numFmtId="0" fontId="20" fillId="0" borderId="0" xfId="0" applyFont="1"/>
    <xf numFmtId="0" fontId="30" fillId="41" borderId="12" xfId="8" applyFont="1" applyFill="1" applyBorder="1" applyAlignment="1">
      <alignment horizontal="center"/>
    </xf>
    <xf numFmtId="0" fontId="6" fillId="42" borderId="8" xfId="6" applyFill="1" applyBorder="1" applyAlignment="1">
      <alignment horizontal="right"/>
    </xf>
    <xf numFmtId="0" fontId="6" fillId="42" borderId="8" xfId="6" applyFill="1" applyBorder="1"/>
    <xf numFmtId="0" fontId="17" fillId="0" borderId="0" xfId="0" applyFont="1" applyAlignment="1">
      <alignment horizontal="center"/>
    </xf>
    <xf numFmtId="0" fontId="8" fillId="4" borderId="46" xfId="8" applyBorder="1" applyAlignment="1">
      <alignment horizontal="center"/>
    </xf>
    <xf numFmtId="0" fontId="1" fillId="22" borderId="15" xfId="31" applyBorder="1" applyAlignment="1">
      <alignment horizontal="center"/>
    </xf>
    <xf numFmtId="0" fontId="14" fillId="38" borderId="0" xfId="7" applyFont="1" applyFill="1"/>
    <xf numFmtId="0" fontId="1" fillId="31" borderId="0" xfId="40" applyFont="1"/>
    <xf numFmtId="0" fontId="7" fillId="3" borderId="8" xfId="7" applyBorder="1"/>
    <xf numFmtId="0" fontId="31" fillId="42" borderId="8" xfId="6" applyFont="1" applyFill="1" applyBorder="1"/>
    <xf numFmtId="0" fontId="32" fillId="0" borderId="0" xfId="0" applyFont="1" applyAlignment="1">
      <alignment horizontal="center" wrapText="1"/>
    </xf>
    <xf numFmtId="0" fontId="32" fillId="0" borderId="0" xfId="0" applyFont="1" applyAlignment="1">
      <alignment wrapText="1"/>
    </xf>
    <xf numFmtId="0" fontId="32" fillId="0" borderId="0" xfId="0" applyFont="1"/>
    <xf numFmtId="0" fontId="29" fillId="36" borderId="14" xfId="11" applyFont="1" applyFill="1" applyBorder="1" applyAlignment="1">
      <alignment horizontal="center"/>
    </xf>
    <xf numFmtId="0" fontId="29" fillId="36" borderId="15" xfId="11" applyFont="1" applyFill="1" applyBorder="1" applyAlignment="1">
      <alignment horizontal="center"/>
    </xf>
    <xf numFmtId="0" fontId="29" fillId="36" borderId="45" xfId="11" applyFont="1" applyFill="1" applyBorder="1" applyAlignment="1">
      <alignment horizontal="center"/>
    </xf>
    <xf numFmtId="0" fontId="0" fillId="8" borderId="42" xfId="15" applyFont="1" applyBorder="1" applyAlignment="1">
      <alignment horizontal="left"/>
    </xf>
    <xf numFmtId="0" fontId="0" fillId="8" borderId="43" xfId="15" applyFont="1" applyBorder="1" applyAlignment="1">
      <alignment horizontal="left"/>
    </xf>
    <xf numFmtId="0" fontId="0" fillId="8" borderId="44" xfId="15" applyFont="1" applyBorder="1" applyAlignment="1">
      <alignment horizontal="left"/>
    </xf>
    <xf numFmtId="0" fontId="19" fillId="8" borderId="36" xfId="15" applyFont="1" applyBorder="1" applyAlignment="1">
      <alignment horizontal="left"/>
    </xf>
    <xf numFmtId="0" fontId="19" fillId="8" borderId="37" xfId="15" applyFont="1" applyBorder="1" applyAlignment="1">
      <alignment horizontal="left"/>
    </xf>
    <xf numFmtId="0" fontId="19" fillId="8" borderId="38" xfId="15" applyFont="1" applyBorder="1" applyAlignment="1">
      <alignment horizontal="left"/>
    </xf>
    <xf numFmtId="0" fontId="19" fillId="8" borderId="39" xfId="15" applyFont="1" applyBorder="1" applyAlignment="1">
      <alignment horizontal="left"/>
    </xf>
    <xf numFmtId="0" fontId="19" fillId="8" borderId="40" xfId="15" applyFont="1" applyBorder="1" applyAlignment="1">
      <alignment horizontal="left"/>
    </xf>
    <xf numFmtId="0" fontId="19" fillId="8" borderId="41" xfId="15" applyFont="1" applyBorder="1" applyAlignment="1">
      <alignment horizontal="left"/>
    </xf>
    <xf numFmtId="0" fontId="19" fillId="8" borderId="42" xfId="15" applyFont="1" applyBorder="1" applyAlignment="1">
      <alignment horizontal="left"/>
    </xf>
    <xf numFmtId="0" fontId="19" fillId="8" borderId="43" xfId="15" applyFont="1" applyBorder="1" applyAlignment="1">
      <alignment horizontal="left"/>
    </xf>
    <xf numFmtId="0" fontId="19" fillId="8" borderId="44" xfId="15" applyFont="1" applyBorder="1" applyAlignment="1">
      <alignment horizontal="left"/>
    </xf>
    <xf numFmtId="0" fontId="1" fillId="8" borderId="39" xfId="15" applyFont="1" applyBorder="1" applyAlignment="1">
      <alignment horizontal="left"/>
    </xf>
    <xf numFmtId="0" fontId="1" fillId="8" borderId="40" xfId="15" applyFont="1" applyBorder="1" applyAlignment="1">
      <alignment horizontal="left"/>
    </xf>
    <xf numFmtId="0" fontId="1" fillId="8" borderId="41" xfId="15" applyFont="1" applyBorder="1" applyAlignment="1">
      <alignment horizontal="left"/>
    </xf>
    <xf numFmtId="0" fontId="0" fillId="8" borderId="49" xfId="15" applyFont="1" applyBorder="1" applyAlignment="1">
      <alignment horizontal="center" wrapText="1"/>
    </xf>
    <xf numFmtId="0" fontId="0" fillId="8" borderId="15" xfId="15" applyFont="1" applyBorder="1" applyAlignment="1">
      <alignment horizontal="center" wrapText="1"/>
    </xf>
    <xf numFmtId="0" fontId="0" fillId="8" borderId="45" xfId="15" applyFont="1" applyBorder="1" applyAlignment="1">
      <alignment horizontal="center" wrapText="1"/>
    </xf>
    <xf numFmtId="0" fontId="0" fillId="22" borderId="15" xfId="31" applyFont="1" applyBorder="1" applyAlignment="1">
      <alignment horizontal="center"/>
    </xf>
    <xf numFmtId="0" fontId="1" fillId="22" borderId="16" xfId="31" applyBorder="1" applyAlignment="1">
      <alignment horizontal="center"/>
    </xf>
    <xf numFmtId="0" fontId="1" fillId="8" borderId="36" xfId="15" applyFont="1" applyBorder="1" applyAlignment="1">
      <alignment horizontal="left"/>
    </xf>
    <xf numFmtId="0" fontId="1" fillId="8" borderId="37" xfId="15" applyFont="1" applyBorder="1" applyAlignment="1">
      <alignment horizontal="left"/>
    </xf>
    <xf numFmtId="0" fontId="1" fillId="8" borderId="38" xfId="15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4F81B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Integration Plan Burndown Chart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'Integration Graph'!$O$14</c:f>
              <c:strCache>
                <c:ptCount val="1"/>
                <c:pt idx="0">
                  <c:v>S^2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Graph'!$O$15:$O$31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'Integration Graph'!$P$14</c:f>
              <c:strCache>
                <c:ptCount val="1"/>
                <c:pt idx="0">
                  <c:v>S^3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Graph'!$P$15:$P$31</c:f>
              <c:numCache>
                <c:formatCode>General</c:formatCode>
                <c:ptCount val="17"/>
                <c:pt idx="0">
                  <c:v>39</c:v>
                </c:pt>
                <c:pt idx="1">
                  <c:v>39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25</c:v>
                </c:pt>
                <c:pt idx="6">
                  <c:v>23</c:v>
                </c:pt>
                <c:pt idx="7">
                  <c:v>16</c:v>
                </c:pt>
                <c:pt idx="8">
                  <c:v>12</c:v>
                </c:pt>
                <c:pt idx="9">
                  <c:v>6</c:v>
                </c:pt>
                <c:pt idx="10">
                  <c:v>6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'Integration Graph'!$Q$14</c:f>
              <c:strCache>
                <c:ptCount val="1"/>
                <c:pt idx="0">
                  <c:v>S^4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Graph'!$Q$15:$Q$31</c:f>
              <c:numCache>
                <c:formatCode>General</c:formatCode>
                <c:ptCount val="17"/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'Integration Graph'!$R$14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Graph'!$R$15:$R$31</c:f>
              <c:numCache>
                <c:formatCode>General</c:formatCode>
                <c:ptCount val="17"/>
              </c:numCache>
            </c:numRef>
          </c:val>
        </c:ser>
        <c:marker val="1"/>
        <c:axId val="51431296"/>
        <c:axId val="51432832"/>
      </c:lineChart>
      <c:catAx>
        <c:axId val="51431296"/>
        <c:scaling>
          <c:orientation val="minMax"/>
        </c:scaling>
        <c:axPos val="b"/>
        <c:numFmt formatCode="General" sourceLinked="1"/>
        <c:tickLblPos val="nextTo"/>
        <c:crossAx val="51432832"/>
        <c:crosses val="autoZero"/>
        <c:auto val="1"/>
        <c:lblAlgn val="ctr"/>
        <c:lblOffset val="100"/>
      </c:catAx>
      <c:valAx>
        <c:axId val="51432832"/>
        <c:scaling>
          <c:orientation val="minMax"/>
        </c:scaling>
        <c:axPos val="l"/>
        <c:majorGridlines/>
        <c:numFmt formatCode="General" sourceLinked="1"/>
        <c:tickLblPos val="nextTo"/>
        <c:crossAx val="51431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SMP Safe Status</a:t>
            </a:r>
          </a:p>
        </c:rich>
      </c:tx>
      <c:layout>
        <c:manualLayout>
          <c:xMode val="edge"/>
          <c:yMode val="edge"/>
          <c:x val="0.35199906314574092"/>
          <c:y val="1.1869436201780445E-2"/>
        </c:manualLayout>
      </c:layout>
    </c:title>
    <c:plotArea>
      <c:layout/>
      <c:barChart>
        <c:barDir val="col"/>
        <c:grouping val="percentStacked"/>
        <c:ser>
          <c:idx val="1"/>
          <c:order val="0"/>
          <c:tx>
            <c:strRef>
              <c:f>'Integration Graph'!$D$61</c:f>
              <c:strCache>
                <c:ptCount val="1"/>
                <c:pt idx="0">
                  <c:v>SMP SAFE Validated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Graph'!$D$62:$D$63</c:f>
              <c:numCache>
                <c:formatCode>General</c:formatCode>
                <c:ptCount val="2"/>
                <c:pt idx="0">
                  <c:v>9</c:v>
                </c:pt>
                <c:pt idx="1">
                  <c:v>8</c:v>
                </c:pt>
              </c:numCache>
            </c:numRef>
          </c:val>
        </c:ser>
        <c:ser>
          <c:idx val="0"/>
          <c:order val="1"/>
          <c:tx>
            <c:strRef>
              <c:f>'Integration Graph'!$C$61</c:f>
              <c:strCache>
                <c:ptCount val="1"/>
                <c:pt idx="0">
                  <c:v>Non-SMP Safe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Graph'!$C$62:$C$63</c:f>
              <c:numCache>
                <c:formatCode>General</c:formatCode>
                <c:ptCount val="2"/>
                <c:pt idx="0">
                  <c:v>14</c:v>
                </c:pt>
                <c:pt idx="1">
                  <c:v>38</c:v>
                </c:pt>
              </c:numCache>
            </c:numRef>
          </c:val>
        </c:ser>
        <c:overlap val="100"/>
        <c:axId val="45605248"/>
        <c:axId val="45606784"/>
      </c:barChart>
      <c:catAx>
        <c:axId val="45605248"/>
        <c:scaling>
          <c:orientation val="minMax"/>
        </c:scaling>
        <c:axPos val="b"/>
        <c:tickLblPos val="nextTo"/>
        <c:crossAx val="45606784"/>
        <c:crosses val="autoZero"/>
        <c:auto val="1"/>
        <c:lblAlgn val="ctr"/>
        <c:lblOffset val="100"/>
      </c:catAx>
      <c:valAx>
        <c:axId val="45606784"/>
        <c:scaling>
          <c:orientation val="minMax"/>
        </c:scaling>
        <c:axPos val="l"/>
        <c:majorGridlines/>
        <c:numFmt formatCode="0%" sourceLinked="1"/>
        <c:tickLblPos val="nextTo"/>
        <c:crossAx val="45605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[Integration_plan.xlsx]Integration Graph!PivotTable1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2.3487243777505697E-2"/>
          <c:y val="1.6176327859613971E-2"/>
          <c:w val="0.91460277332580964"/>
          <c:h val="0.85211836591996448"/>
        </c:manualLayout>
      </c:layout>
      <c:barChart>
        <c:barDir val="col"/>
        <c:grouping val="clustered"/>
        <c:ser>
          <c:idx val="0"/>
          <c:order val="0"/>
          <c:tx>
            <c:strRef>
              <c:f>'Integration Graph'!$D$13:$D$14</c:f>
              <c:strCache>
                <c:ptCount val="1"/>
                <c:pt idx="0">
                  <c:v>S^2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Graph'!$D$15:$D$32</c:f>
              <c:numCache>
                <c:formatCode>General</c:formatCode>
                <c:ptCount val="18"/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'Integration Graph'!$E$13:$E$14</c:f>
              <c:strCache>
                <c:ptCount val="1"/>
                <c:pt idx="0">
                  <c:v>S^3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Graph'!$E$15:$E$32</c:f>
              <c:numCache>
                <c:formatCode>General</c:formatCode>
                <c:ptCount val="18"/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7</c:v>
                </c:pt>
                <c:pt idx="6">
                  <c:v>2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1">
                  <c:v>5</c:v>
                </c:pt>
                <c:pt idx="14">
                  <c:v>1</c:v>
                </c:pt>
              </c:numCache>
            </c:numRef>
          </c:val>
        </c:ser>
        <c:ser>
          <c:idx val="2"/>
          <c:order val="2"/>
          <c:tx>
            <c:strRef>
              <c:f>'Integration Graph'!$F$13:$F$14</c:f>
              <c:strCache>
                <c:ptCount val="1"/>
                <c:pt idx="0">
                  <c:v>S^4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Graph'!$F$15:$F$32</c:f>
              <c:numCache>
                <c:formatCode>General</c:formatCode>
                <c:ptCount val="18"/>
                <c:pt idx="15">
                  <c:v>5</c:v>
                </c:pt>
                <c:pt idx="17">
                  <c:v>1</c:v>
                </c:pt>
              </c:numCache>
            </c:numRef>
          </c:val>
        </c:ser>
        <c:axId val="51608576"/>
        <c:axId val="51626752"/>
      </c:barChart>
      <c:catAx>
        <c:axId val="51608576"/>
        <c:scaling>
          <c:orientation val="minMax"/>
        </c:scaling>
        <c:axPos val="b"/>
        <c:tickLblPos val="nextTo"/>
        <c:crossAx val="51626752"/>
        <c:crosses val="autoZero"/>
        <c:auto val="1"/>
        <c:lblAlgn val="ctr"/>
        <c:lblOffset val="100"/>
      </c:catAx>
      <c:valAx>
        <c:axId val="51626752"/>
        <c:scaling>
          <c:orientation val="minMax"/>
        </c:scaling>
        <c:axPos val="l"/>
        <c:majorGridlines/>
        <c:numFmt formatCode="General" sourceLinked="1"/>
        <c:tickLblPos val="nextTo"/>
        <c:crossAx val="51608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190501</xdr:rowOff>
    </xdr:from>
    <xdr:to>
      <xdr:col>3</xdr:col>
      <xdr:colOff>28395</xdr:colOff>
      <xdr:row>2</xdr:row>
      <xdr:rowOff>19051</xdr:rowOff>
    </xdr:to>
    <xdr:pic>
      <xdr:nvPicPr>
        <xdr:cNvPr id="6" name="Picture 5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90501"/>
          <a:ext cx="276045" cy="2286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104775</xdr:colOff>
      <xdr:row>57</xdr:row>
      <xdr:rowOff>180975</xdr:rowOff>
    </xdr:from>
    <xdr:to>
      <xdr:col>11</xdr:col>
      <xdr:colOff>380820</xdr:colOff>
      <xdr:row>59</xdr:row>
      <xdr:rowOff>9526</xdr:rowOff>
    </xdr:to>
    <xdr:pic>
      <xdr:nvPicPr>
        <xdr:cNvPr id="7" name="Picture 6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775" y="7467600"/>
          <a:ext cx="276045" cy="228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31</xdr:row>
      <xdr:rowOff>57149</xdr:rowOff>
    </xdr:from>
    <xdr:to>
      <xdr:col>12</xdr:col>
      <xdr:colOff>428626</xdr:colOff>
      <xdr:row>55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438149</xdr:colOff>
      <xdr:row>57</xdr:row>
      <xdr:rowOff>9524</xdr:rowOff>
    </xdr:from>
    <xdr:to>
      <xdr:col>9</xdr:col>
      <xdr:colOff>523875</xdr:colOff>
      <xdr:row>73</xdr:row>
      <xdr:rowOff>171449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400049</xdr:colOff>
      <xdr:row>5</xdr:row>
      <xdr:rowOff>161925</xdr:rowOff>
    </xdr:from>
    <xdr:to>
      <xdr:col>12</xdr:col>
      <xdr:colOff>438150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628650</xdr:colOff>
      <xdr:row>33</xdr:row>
      <xdr:rowOff>180975</xdr:rowOff>
    </xdr:from>
    <xdr:to>
      <xdr:col>11</xdr:col>
      <xdr:colOff>752475</xdr:colOff>
      <xdr:row>52</xdr:row>
      <xdr:rowOff>57150</xdr:rowOff>
    </xdr:to>
    <xdr:sp macro="" textlink="">
      <xdr:nvSpPr>
        <xdr:cNvPr id="7" name="Rounded Rectangle 6"/>
        <xdr:cNvSpPr/>
      </xdr:nvSpPr>
      <xdr:spPr>
        <a:xfrm>
          <a:off x="9420225" y="6467475"/>
          <a:ext cx="1247775" cy="3495675"/>
        </a:xfrm>
        <a:prstGeom prst="roundRect">
          <a:avLst>
            <a:gd name="adj" fmla="val 5437"/>
          </a:avLst>
        </a:prstGeom>
        <a:solidFill>
          <a:srgbClr val="4F81BD">
            <a:alpha val="30196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GB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0.37743</cdr:x>
      <cdr:y>0.12108</cdr:y>
    </cdr:from>
    <cdr:to>
      <cdr:x>0.382</cdr:x>
      <cdr:y>0.88726</cdr:y>
    </cdr:to>
    <cdr:sp macro="" textlink="">
      <cdr:nvSpPr>
        <cdr:cNvPr id="2" name="Straight Connector 1"/>
        <cdr:cNvSpPr/>
      </cdr:nvSpPr>
      <cdr:spPr>
        <a:xfrm xmlns:a="http://schemas.openxmlformats.org/drawingml/2006/main" rot="5400000">
          <a:off x="2429534" y="2275137"/>
          <a:ext cx="3495677" cy="50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4F81BD"/>
          </a:solidFill>
          <a:prstDash val="soli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p" refreshedDate="40147.588965972223" createdVersion="3" refreshedVersion="3" minRefreshableVersion="3" recordCount="50">
  <cacheSource type="worksheet">
    <worksheetSource ref="D2:AA51" sheet="Integration Plan"/>
  </cacheSource>
  <cacheFields count="24">
    <cacheField name="Feature" numFmtId="0">
      <sharedItems/>
    </cacheField>
    <cacheField name="TAG" numFmtId="0">
      <sharedItems/>
    </cacheField>
    <cacheField name="S^N" numFmtId="0">
      <sharedItems count="3">
        <s v="S^2"/>
        <s v="S^3"/>
        <s v="S^4"/>
      </sharedItems>
    </cacheField>
    <cacheField name="Main Contributor" numFmtId="0">
      <sharedItems/>
    </cacheField>
    <cacheField name="Package" numFmtId="0">
      <sharedItems/>
    </cacheField>
    <cacheField name="IW0935" numFmtId="0">
      <sharedItems containsNonDate="0" containsString="0" containsBlank="1"/>
    </cacheField>
    <cacheField name="IW0937" numFmtId="0">
      <sharedItems containsNonDate="0" containsString="0" containsBlank="1"/>
    </cacheField>
    <cacheField name="IW0939" numFmtId="0">
      <sharedItems containsBlank="1" containsMixedTypes="1" containsNumber="1" containsInteger="1" minValue="0" maxValue="0"/>
    </cacheField>
    <cacheField name="IW0941" numFmtId="0">
      <sharedItems containsString="0" containsBlank="1" containsNumber="1" containsInteger="1" minValue="0" maxValue="0"/>
    </cacheField>
    <cacheField name="IW0943" numFmtId="0">
      <sharedItems containsString="0" containsBlank="1" containsNumber="1" containsInteger="1" minValue="0" maxValue="0"/>
    </cacheField>
    <cacheField name="IW0945" numFmtId="0">
      <sharedItems containsBlank="1" containsMixedTypes="1" containsNumber="1" containsInteger="1" minValue="0" maxValue="0"/>
    </cacheField>
    <cacheField name="IW0947" numFmtId="0">
      <sharedItems containsString="0" containsBlank="1" containsNumber="1" containsInteger="1" minValue="0" maxValue="0"/>
    </cacheField>
    <cacheField name="IW0949" numFmtId="0">
      <sharedItems containsString="0" containsBlank="1" containsNumber="1" containsInteger="1" minValue="2" maxValue="3"/>
    </cacheField>
    <cacheField name="IW0951" numFmtId="0">
      <sharedItems containsString="0" containsBlank="1" containsNumber="1" containsInteger="1" minValue="2" maxValue="3"/>
    </cacheField>
    <cacheField name="xmad" numFmtId="0">
      <sharedItems containsNonDate="0" containsString="0" containsBlank="1"/>
    </cacheField>
    <cacheField name="IW1003" numFmtId="0">
      <sharedItems containsString="0" containsBlank="1" containsNumber="1" containsInteger="1" minValue="2" maxValue="3"/>
    </cacheField>
    <cacheField name="IW1005" numFmtId="0">
      <sharedItems containsNonDate="0" containsString="0" containsBlank="1"/>
    </cacheField>
    <cacheField name="IW1007" numFmtId="0">
      <sharedItems containsString="0" containsBlank="1" containsNumber="1" containsInteger="1" minValue="1" maxValue="3"/>
    </cacheField>
    <cacheField name="IW1009" numFmtId="0">
      <sharedItems containsNonDate="0" containsString="0" containsBlank="1"/>
    </cacheField>
    <cacheField name="IW1011" numFmtId="0">
      <sharedItems containsNonDate="0" containsString="0" containsBlank="1"/>
    </cacheField>
    <cacheField name="IW1013" numFmtId="0">
      <sharedItems containsString="0" containsBlank="1" containsNumber="1" containsInteger="1" minValue="1" maxValue="1"/>
    </cacheField>
    <cacheField name="2010-Q2" numFmtId="0">
      <sharedItems containsString="0" containsBlank="1" containsNumber="1" containsInteger="1" minValue="3" maxValue="3"/>
    </cacheField>
    <cacheField name="2010-Q3" numFmtId="0">
      <sharedItems containsNonDate="0" containsString="0" containsBlank="1"/>
    </cacheField>
    <cacheField name="2010-Q4" numFmtId="0">
      <sharedItems containsString="0" containsBlank="1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s v="Additional Kernel components backport for S^3 to S^2"/>
    <s v="N/A"/>
    <x v="0"/>
    <s v="DOCOMO/SOSCO"/>
    <s v=" Kernel &amp; Hardware Services"/>
    <m/>
    <m/>
    <n v="0"/>
    <m/>
    <m/>
    <m/>
    <m/>
    <m/>
    <m/>
    <m/>
    <m/>
    <m/>
    <m/>
    <m/>
    <m/>
    <m/>
    <m/>
    <m/>
    <m/>
  </r>
  <r>
    <s v=" New Comms Framework "/>
    <s v="3PC"/>
    <x v="1"/>
    <s v="NOKIA"/>
    <s v=" Tech Domain Wide Features"/>
    <m/>
    <m/>
    <n v="0"/>
    <m/>
    <m/>
    <m/>
    <m/>
    <m/>
    <m/>
    <m/>
    <m/>
    <m/>
    <m/>
    <m/>
    <m/>
    <m/>
    <m/>
    <m/>
    <m/>
  </r>
  <r>
    <s v=" 3PC  architecture  "/>
    <s v="3PC"/>
    <x v="1"/>
    <s v="NOKIA"/>
    <s v=" Comms Framework"/>
    <m/>
    <m/>
    <n v="0"/>
    <m/>
    <m/>
    <m/>
    <m/>
    <m/>
    <m/>
    <m/>
    <m/>
    <m/>
    <m/>
    <m/>
    <m/>
    <m/>
    <m/>
    <m/>
    <m/>
  </r>
  <r>
    <s v="SymbianJ"/>
    <s v="Java"/>
    <x v="1"/>
    <s v="NOKIA"/>
    <s v="SymbianJ"/>
    <m/>
    <m/>
    <m/>
    <m/>
    <m/>
    <m/>
    <m/>
    <m/>
    <m/>
    <m/>
    <m/>
    <m/>
    <m/>
    <m/>
    <m/>
    <n v="1"/>
    <m/>
    <m/>
    <m/>
  </r>
  <r>
    <s v="NFC Server"/>
    <s v="NFC"/>
    <x v="1"/>
    <s v="NOKIA"/>
    <s v="NFC"/>
    <m/>
    <m/>
    <m/>
    <m/>
    <m/>
    <m/>
    <m/>
    <m/>
    <m/>
    <m/>
    <n v="2"/>
    <m/>
    <m/>
    <m/>
    <m/>
    <m/>
    <m/>
    <m/>
    <m/>
  </r>
  <r>
    <s v="NFC Lib"/>
    <s v="NFC"/>
    <x v="1"/>
    <s v="NOKIA"/>
    <s v="NFC"/>
    <m/>
    <m/>
    <m/>
    <m/>
    <m/>
    <m/>
    <m/>
    <m/>
    <m/>
    <m/>
    <m/>
    <m/>
    <n v="2"/>
    <m/>
    <m/>
    <m/>
    <m/>
    <m/>
    <m/>
  </r>
  <r>
    <s v="NFC Client"/>
    <s v="NFC"/>
    <x v="1"/>
    <s v="NOKIA"/>
    <s v="NFC"/>
    <m/>
    <m/>
    <m/>
    <m/>
    <m/>
    <m/>
    <m/>
    <m/>
    <m/>
    <m/>
    <m/>
    <m/>
    <n v="2"/>
    <m/>
    <m/>
    <m/>
    <m/>
    <m/>
    <m/>
  </r>
  <r>
    <s v="TBC"/>
    <s v="NFC"/>
    <x v="1"/>
    <s v="NOKIA"/>
    <s v="Application packages"/>
    <m/>
    <m/>
    <m/>
    <m/>
    <m/>
    <m/>
    <m/>
    <m/>
    <m/>
    <m/>
    <m/>
    <m/>
    <m/>
    <m/>
    <m/>
    <m/>
    <m/>
    <m/>
    <m/>
  </r>
  <r>
    <s v="volume control "/>
    <s v="AVRCP1.4"/>
    <x v="1"/>
    <s v="NOKIA"/>
    <s v="Btservices"/>
    <m/>
    <m/>
    <m/>
    <m/>
    <m/>
    <m/>
    <m/>
    <m/>
    <m/>
    <m/>
    <m/>
    <m/>
    <m/>
    <m/>
    <m/>
    <m/>
    <m/>
    <m/>
    <m/>
  </r>
  <r>
    <s v="Browsing"/>
    <s v="AVRCP1.4"/>
    <x v="1"/>
    <s v="NOKIA"/>
    <s v="Btservices"/>
    <m/>
    <m/>
    <m/>
    <m/>
    <m/>
    <m/>
    <m/>
    <m/>
    <m/>
    <m/>
    <n v="2"/>
    <m/>
    <m/>
    <m/>
    <m/>
    <m/>
    <m/>
    <m/>
    <m/>
  </r>
  <r>
    <s v="Single click change"/>
    <s v="Singletap"/>
    <x v="1"/>
    <s v="NOKIA"/>
    <s v="Files"/>
    <m/>
    <m/>
    <m/>
    <m/>
    <m/>
    <m/>
    <m/>
    <m/>
    <m/>
    <m/>
    <n v="3"/>
    <m/>
    <m/>
    <m/>
    <m/>
    <m/>
    <m/>
    <m/>
    <m/>
  </r>
  <r>
    <s v="Contacts single click compatibility"/>
    <s v="Singletap"/>
    <x v="1"/>
    <s v="NOKIA/IXONOS"/>
    <s v="Contacts"/>
    <m/>
    <m/>
    <m/>
    <m/>
    <m/>
    <m/>
    <m/>
    <m/>
    <m/>
    <m/>
    <n v="3"/>
    <m/>
    <m/>
    <m/>
    <m/>
    <m/>
    <m/>
    <m/>
    <m/>
  </r>
  <r>
    <s v="Single Tap in S^3"/>
    <s v="Singletap"/>
    <x v="1"/>
    <s v="NOKIA"/>
    <s v="MusicPlayer"/>
    <m/>
    <m/>
    <m/>
    <m/>
    <m/>
    <m/>
    <m/>
    <m/>
    <n v="3"/>
    <m/>
    <m/>
    <m/>
    <m/>
    <m/>
    <m/>
    <m/>
    <m/>
    <m/>
    <m/>
  </r>
  <r>
    <s v="Single Tap changes to Photos app in S^3."/>
    <s v="Singletap"/>
    <x v="1"/>
    <s v="NOKIA"/>
    <s v="Photos"/>
    <m/>
    <m/>
    <m/>
    <m/>
    <m/>
    <m/>
    <m/>
    <m/>
    <n v="3"/>
    <m/>
    <m/>
    <m/>
    <m/>
    <m/>
    <m/>
    <m/>
    <m/>
    <m/>
    <m/>
  </r>
  <r>
    <s v="'Single tap contribution' in Homescreen"/>
    <s v="Singletap"/>
    <x v="1"/>
    <s v="NOKIA"/>
    <s v="Homescreen"/>
    <m/>
    <m/>
    <m/>
    <m/>
    <m/>
    <m/>
    <m/>
    <n v="3"/>
    <m/>
    <m/>
    <m/>
    <m/>
    <m/>
    <m/>
    <m/>
    <m/>
    <m/>
    <m/>
    <m/>
  </r>
  <r>
    <s v="Sinlge touch"/>
    <s v="Singletap"/>
    <x v="1"/>
    <s v="NOKIA"/>
    <s v="ClassicUI"/>
    <m/>
    <m/>
    <m/>
    <m/>
    <m/>
    <m/>
    <m/>
    <n v="3"/>
    <m/>
    <m/>
    <m/>
    <m/>
    <m/>
    <m/>
    <m/>
    <m/>
    <m/>
    <m/>
    <m/>
  </r>
  <r>
    <s v="QT 4.6.1"/>
    <s v="NewUI"/>
    <x v="1"/>
    <s v="NOKIA"/>
    <s v="QT"/>
    <m/>
    <m/>
    <m/>
    <m/>
    <m/>
    <m/>
    <m/>
    <m/>
    <n v="2"/>
    <m/>
    <m/>
    <m/>
    <n v="2"/>
    <m/>
    <m/>
    <m/>
    <m/>
    <m/>
    <m/>
  </r>
  <r>
    <s v="Homescreen page switching API"/>
    <s v="Multipage HS"/>
    <x v="1"/>
    <s v="NOKIA"/>
    <s v="Homescreen"/>
    <m/>
    <m/>
    <m/>
    <m/>
    <m/>
    <m/>
    <n v="0"/>
    <m/>
    <m/>
    <m/>
    <m/>
    <m/>
    <m/>
    <m/>
    <m/>
    <m/>
    <m/>
    <m/>
    <m/>
  </r>
  <r>
    <s v="Homescreen mode switching API"/>
    <s v="Multipage HS"/>
    <x v="1"/>
    <s v="NOKIA"/>
    <s v="Homescreen"/>
    <m/>
    <m/>
    <m/>
    <m/>
    <m/>
    <m/>
    <n v="0"/>
    <m/>
    <m/>
    <m/>
    <m/>
    <m/>
    <m/>
    <m/>
    <m/>
    <m/>
    <m/>
    <m/>
    <m/>
  </r>
  <r>
    <s v="Homescreen page management"/>
    <s v="Multipage HS"/>
    <x v="1"/>
    <s v="NOKIA"/>
    <s v="Homescreen"/>
    <m/>
    <m/>
    <m/>
    <m/>
    <m/>
    <n v="0"/>
    <m/>
    <m/>
    <m/>
    <m/>
    <m/>
    <m/>
    <m/>
    <m/>
    <m/>
    <m/>
    <m/>
    <m/>
    <m/>
  </r>
  <r>
    <s v="CalDav for single calendar"/>
    <s v="CalDav"/>
    <x v="1"/>
    <s v="SUN"/>
    <s v="Organiser"/>
    <m/>
    <m/>
    <m/>
    <m/>
    <m/>
    <m/>
    <m/>
    <n v="2"/>
    <m/>
    <m/>
    <m/>
    <m/>
    <m/>
    <m/>
    <m/>
    <m/>
    <m/>
    <m/>
    <m/>
  </r>
  <r>
    <s v="CalDav for Multiple Calendar"/>
    <s v="CalDav"/>
    <x v="1"/>
    <s v="SUN"/>
    <s v="Organiser"/>
    <m/>
    <m/>
    <m/>
    <m/>
    <m/>
    <m/>
    <m/>
    <m/>
    <m/>
    <m/>
    <m/>
    <m/>
    <m/>
    <m/>
    <m/>
    <m/>
    <m/>
    <m/>
    <m/>
  </r>
  <r>
    <s v="Multiple Calendar"/>
    <s v="CalDav"/>
    <x v="1"/>
    <s v="NOKIA"/>
    <s v="Organiser"/>
    <m/>
    <m/>
    <m/>
    <m/>
    <m/>
    <m/>
    <m/>
    <m/>
    <m/>
    <m/>
    <m/>
    <m/>
    <m/>
    <m/>
    <m/>
    <m/>
    <m/>
    <m/>
    <m/>
  </r>
  <r>
    <s v="RT+ Artist and Title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RT+ Web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Music Store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Dialog reduction: A number of connection dialogs are removed from the software for better user experience."/>
    <s v="dialog redux"/>
    <x v="1"/>
    <s v="NOKIA"/>
    <s v="ipconmanagement"/>
    <m/>
    <m/>
    <m/>
    <m/>
    <m/>
    <n v="0"/>
    <m/>
    <n v="3"/>
    <m/>
    <m/>
    <m/>
    <m/>
    <m/>
    <m/>
    <m/>
    <m/>
    <m/>
    <m/>
    <m/>
  </r>
  <r>
    <s v="Remote contact lookup"/>
    <s v="lookup"/>
    <x v="1"/>
    <s v="NOKIA"/>
    <s v="Contacts"/>
    <m/>
    <m/>
    <m/>
    <m/>
    <m/>
    <m/>
    <m/>
    <m/>
    <m/>
    <m/>
    <m/>
    <m/>
    <n v="3"/>
    <m/>
    <m/>
    <m/>
    <m/>
    <m/>
    <m/>
  </r>
  <r>
    <s v="Music Playback over HDMI"/>
    <s v="HDMI"/>
    <x v="1"/>
    <s v="NOKIA"/>
    <s v="MusicPlayer"/>
    <m/>
    <m/>
    <m/>
    <m/>
    <m/>
    <m/>
    <m/>
    <m/>
    <m/>
    <m/>
    <n v="2"/>
    <m/>
    <m/>
    <m/>
    <m/>
    <m/>
    <m/>
    <m/>
    <m/>
  </r>
  <r>
    <s v="Helix engine support for video files &gt; 2GB"/>
    <s v="2GB files"/>
    <x v="1"/>
    <s v="NOKIA"/>
    <s v="Helix"/>
    <m/>
    <m/>
    <m/>
    <m/>
    <m/>
    <m/>
    <m/>
    <m/>
    <m/>
    <m/>
    <n v="3"/>
    <m/>
    <m/>
    <m/>
    <m/>
    <m/>
    <m/>
    <m/>
    <m/>
  </r>
  <r>
    <s v="Support for files over 2GB"/>
    <s v="2GB files"/>
    <x v="1"/>
    <s v="NOKIA"/>
    <s v="imghandling"/>
    <m/>
    <m/>
    <m/>
    <m/>
    <m/>
    <n v="0"/>
    <m/>
    <m/>
    <m/>
    <m/>
    <m/>
    <m/>
    <m/>
    <m/>
    <m/>
    <m/>
    <m/>
    <m/>
    <m/>
  </r>
  <r>
    <s v="Support for over 2GB files"/>
    <s v="2GB files"/>
    <x v="1"/>
    <s v="NOKIA"/>
    <s v="mds"/>
    <m/>
    <m/>
    <m/>
    <m/>
    <m/>
    <n v="0"/>
    <m/>
    <m/>
    <m/>
    <m/>
    <m/>
    <m/>
    <m/>
    <m/>
    <m/>
    <m/>
    <m/>
    <m/>
    <m/>
  </r>
  <r>
    <s v="Local Location Based Triggering Enhancements"/>
    <s v="LBS"/>
    <x v="1"/>
    <s v="NOKIA"/>
    <s v="Locationserv"/>
    <m/>
    <m/>
    <m/>
    <m/>
    <m/>
    <n v="0"/>
    <m/>
    <m/>
    <m/>
    <m/>
    <m/>
    <m/>
    <m/>
    <m/>
    <m/>
    <m/>
    <m/>
    <m/>
    <m/>
  </r>
  <r>
    <s v="Zoom2 Baseport"/>
    <s v="ExecEnv"/>
    <x v="1"/>
    <s v="TI"/>
    <s v="BSP"/>
    <m/>
    <m/>
    <m/>
    <m/>
    <n v="0"/>
    <m/>
    <m/>
    <m/>
    <m/>
    <m/>
    <m/>
    <m/>
    <m/>
    <m/>
    <m/>
    <m/>
    <m/>
    <m/>
    <m/>
  </r>
  <r>
    <s v=" NGA adaptation "/>
    <s v="NGA"/>
    <x v="1"/>
    <s v="NOKIA"/>
    <s v=" Telephony Apps"/>
    <m/>
    <m/>
    <m/>
    <m/>
    <m/>
    <n v="0"/>
    <m/>
    <m/>
    <m/>
    <m/>
    <m/>
    <m/>
    <m/>
    <m/>
    <m/>
    <m/>
    <m/>
    <m/>
    <m/>
  </r>
  <r>
    <s v="Basic Non-NGA Graphic Support"/>
    <s v="NGA"/>
    <x v="1"/>
    <s v="NOKIA"/>
    <s v=" Graphics"/>
    <m/>
    <m/>
    <s v="inFCL"/>
    <m/>
    <m/>
    <m/>
    <m/>
    <m/>
    <m/>
    <m/>
    <m/>
    <m/>
    <m/>
    <m/>
    <m/>
    <m/>
    <m/>
    <m/>
    <m/>
  </r>
  <r>
    <s v="PC development platform"/>
    <s v="NGA"/>
    <x v="1"/>
    <s v="NOKIA"/>
    <s v=" Graphics"/>
    <m/>
    <m/>
    <m/>
    <m/>
    <m/>
    <m/>
    <m/>
    <m/>
    <m/>
    <m/>
    <m/>
    <m/>
    <n v="1"/>
    <m/>
    <m/>
    <m/>
    <m/>
    <m/>
    <m/>
  </r>
  <r>
    <s v=" Graphics surfaces and HW acceleration of graphics "/>
    <s v="NGA"/>
    <x v="1"/>
    <s v="NOKIA"/>
    <s v=" Graphics"/>
    <m/>
    <m/>
    <m/>
    <m/>
    <m/>
    <s v="inFCL"/>
    <m/>
    <m/>
    <n v="3"/>
    <m/>
    <m/>
    <m/>
    <m/>
    <m/>
    <m/>
    <m/>
    <m/>
    <m/>
    <m/>
  </r>
  <r>
    <s v="Widget specific effects"/>
    <s v="NGA"/>
    <x v="1"/>
    <s v="NOKIA"/>
    <s v="Homescreen"/>
    <m/>
    <m/>
    <m/>
    <m/>
    <m/>
    <m/>
    <m/>
    <m/>
    <m/>
    <m/>
    <m/>
    <m/>
    <m/>
    <m/>
    <m/>
    <m/>
    <m/>
    <m/>
    <m/>
  </r>
  <r>
    <s v="Homescreen background animation"/>
    <s v="NGA"/>
    <x v="1"/>
    <s v="NOKIA"/>
    <s v="Homescreen"/>
    <m/>
    <m/>
    <m/>
    <m/>
    <m/>
    <m/>
    <m/>
    <m/>
    <m/>
    <m/>
    <m/>
    <m/>
    <m/>
    <m/>
    <m/>
    <m/>
    <m/>
    <m/>
    <m/>
  </r>
  <r>
    <s v=" Symbian NGA support for video playback Link to feature description"/>
    <s v="NGA"/>
    <x v="1"/>
    <s v="NOKIA"/>
    <s v="Video player"/>
    <m/>
    <m/>
    <m/>
    <n v="0"/>
    <m/>
    <m/>
    <m/>
    <m/>
    <m/>
    <m/>
    <m/>
    <m/>
    <m/>
    <m/>
    <m/>
    <m/>
    <m/>
    <m/>
    <m/>
  </r>
  <r>
    <s v=" SMP prototype Kernel "/>
    <s v="SMP"/>
    <x v="1"/>
    <s v="NOKIA"/>
    <s v=" Kernel &amp; Hardware Services"/>
    <m/>
    <m/>
    <n v="0"/>
    <m/>
    <m/>
    <m/>
    <m/>
    <m/>
    <m/>
    <m/>
    <m/>
    <m/>
    <m/>
    <m/>
    <m/>
    <m/>
    <m/>
    <m/>
    <m/>
  </r>
  <r>
    <s v=" Writeable demand paging "/>
    <s v="WDP"/>
    <x v="1"/>
    <s v="NOKIA"/>
    <s v=" Kernel &amp; Hardware Services"/>
    <m/>
    <m/>
    <n v="0"/>
    <m/>
    <m/>
    <m/>
    <m/>
    <m/>
    <m/>
    <m/>
    <m/>
    <m/>
    <m/>
    <m/>
    <m/>
    <m/>
    <m/>
    <m/>
    <m/>
  </r>
  <r>
    <s v="Contacts application UI revolution using QT"/>
    <s v="NewUI"/>
    <x v="2"/>
    <s v="NOKIA"/>
    <s v="Contacts"/>
    <m/>
    <m/>
    <m/>
    <m/>
    <m/>
    <m/>
    <m/>
    <m/>
    <m/>
    <m/>
    <m/>
    <m/>
    <m/>
    <m/>
    <m/>
    <m/>
    <n v="3"/>
    <m/>
    <m/>
  </r>
  <r>
    <s v="TBC"/>
    <s v="SHAI"/>
    <x v="2"/>
    <s v="NOKIA"/>
    <s v="TBC"/>
    <m/>
    <m/>
    <m/>
    <m/>
    <m/>
    <m/>
    <m/>
    <m/>
    <m/>
    <m/>
    <m/>
    <m/>
    <m/>
    <m/>
    <m/>
    <m/>
    <m/>
    <m/>
    <m/>
  </r>
  <r>
    <s v="Qt-based Start up animation and splash screen"/>
    <s v="NewUI"/>
    <x v="2"/>
    <s v="NOKIA"/>
    <s v="Generic_Applications_Support"/>
    <m/>
    <m/>
    <m/>
    <m/>
    <m/>
    <m/>
    <m/>
    <m/>
    <m/>
    <m/>
    <m/>
    <m/>
    <m/>
    <m/>
    <m/>
    <m/>
    <n v="3"/>
    <m/>
    <m/>
  </r>
  <r>
    <s v="Conversation based messaging direct touch UI using Qt"/>
    <s v="NewUI"/>
    <x v="2"/>
    <s v="NOKIA"/>
    <s v="Messaging"/>
    <m/>
    <m/>
    <m/>
    <m/>
    <m/>
    <m/>
    <m/>
    <m/>
    <m/>
    <m/>
    <m/>
    <m/>
    <m/>
    <m/>
    <m/>
    <m/>
    <n v="3"/>
    <m/>
    <m/>
  </r>
  <r>
    <s v="Call sliders to touch UI (new UI for answering the call while the device screen is locked)"/>
    <s v="NewUI"/>
    <x v="2"/>
    <s v="NOKIA"/>
    <s v="Phone"/>
    <m/>
    <m/>
    <m/>
    <m/>
    <m/>
    <m/>
    <m/>
    <m/>
    <m/>
    <m/>
    <m/>
    <m/>
    <m/>
    <m/>
    <m/>
    <m/>
    <m/>
    <m/>
    <n v="3"/>
  </r>
  <r>
    <s v="Direct UI"/>
    <s v="NewUI"/>
    <x v="2"/>
    <s v="NOKIA"/>
    <s v="Phone"/>
    <m/>
    <m/>
    <m/>
    <m/>
    <m/>
    <m/>
    <m/>
    <m/>
    <m/>
    <m/>
    <m/>
    <m/>
    <m/>
    <m/>
    <m/>
    <m/>
    <n v="3"/>
    <m/>
    <m/>
  </r>
  <r>
    <s v="touch UI support (implementation of common UI API)"/>
    <s v="NewUI"/>
    <x v="2"/>
    <s v="NOKIA"/>
    <s v="VideoTelephony"/>
    <m/>
    <m/>
    <m/>
    <m/>
    <m/>
    <m/>
    <m/>
    <m/>
    <m/>
    <m/>
    <m/>
    <m/>
    <m/>
    <m/>
    <m/>
    <m/>
    <n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C13:G32" firstHeaderRow="1" firstDataRow="2" firstDataCol="1"/>
  <pivotFields count="24"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1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</rowItems>
  <colFields count="1">
    <field x="2"/>
  </colFields>
  <colItems count="4">
    <i>
      <x/>
    </i>
    <i>
      <x v="1"/>
    </i>
    <i>
      <x v="2"/>
    </i>
    <i t="grand">
      <x/>
    </i>
  </colItems>
  <dataFields count="18">
    <dataField name="Count of IW0935" fld="5" subtotal="count" baseField="0" baseItem="0"/>
    <dataField name="Count of IW0937" fld="6" subtotal="count" baseField="0" baseItem="0"/>
    <dataField name="Count of IW0939" fld="7" subtotal="count" baseField="0" baseItem="0"/>
    <dataField name="Count of IW0941" fld="8" subtotal="count" baseField="0" baseItem="0"/>
    <dataField name="Count of IW0943" fld="9" subtotal="count" baseField="0" baseItem="0"/>
    <dataField name="Count of IW0945" fld="10" subtotal="count" baseField="0" baseItem="0"/>
    <dataField name="Count of IW0947" fld="11" subtotal="count" baseField="0" baseItem="0"/>
    <dataField name="Count of IW0949" fld="12" subtotal="count" baseField="0" baseItem="0"/>
    <dataField name="Count of IW0951" fld="13" subtotal="count" baseField="0" baseItem="0"/>
    <dataField name="Count of IW1003" fld="15" subtotal="count" baseField="0" baseItem="0"/>
    <dataField name="Count of IW1005" fld="16" subtotal="count" baseField="0" baseItem="0"/>
    <dataField name="Count of IW1007" fld="17" subtotal="count" baseField="0" baseItem="0"/>
    <dataField name="Count of IW1009" fld="18" subtotal="count" baseField="0" baseItem="0"/>
    <dataField name="Count of IW1011" fld="19" subtotal="count" baseField="0" baseItem="0"/>
    <dataField name="Count of IW1013" fld="20" subtotal="count" baseField="0" baseItem="0"/>
    <dataField name="Count of 2010-Q2" fld="21" subtotal="count" baseField="0" baseItem="0"/>
    <dataField name="Count of 2010-Q3" fld="22" subtotal="count" baseField="0" baseItem="0"/>
    <dataField name="Count of 2010-Q4" fld="23" subtotal="count" baseField="0" baseItem="0"/>
  </dataFields>
  <chartFormats count="3">
    <chartFormat chart="0" format="4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1"/>
  <sheetViews>
    <sheetView tabSelected="1" zoomScale="90" zoomScaleNormal="90" workbookViewId="0">
      <pane xSplit="8" ySplit="2" topLeftCell="I7" activePane="bottomRight" state="frozen"/>
      <selection pane="topRight" activeCell="H1" sqref="H1"/>
      <selection pane="bottomLeft" activeCell="A3" sqref="A3"/>
      <selection pane="bottomRight" activeCell="A24" sqref="A24"/>
    </sheetView>
  </sheetViews>
  <sheetFormatPr defaultRowHeight="15"/>
  <cols>
    <col min="1" max="1" width="7.5703125" bestFit="1" customWidth="1"/>
    <col min="2" max="2" width="7.85546875" style="3" customWidth="1"/>
    <col min="3" max="3" width="4" style="12" customWidth="1"/>
    <col min="4" max="4" width="64.7109375" style="12" customWidth="1"/>
    <col min="5" max="5" width="12.7109375" bestFit="1" customWidth="1"/>
    <col min="6" max="6" width="6.5703125" customWidth="1"/>
    <col min="7" max="7" width="21.42578125" customWidth="1"/>
    <col min="8" max="8" width="31" bestFit="1" customWidth="1"/>
    <col min="9" max="9" width="8" style="3" customWidth="1"/>
    <col min="10" max="10" width="7.7109375" style="3" customWidth="1"/>
    <col min="11" max="12" width="7" style="3" customWidth="1"/>
    <col min="13" max="13" width="7.7109375" style="3" customWidth="1"/>
    <col min="14" max="14" width="7.85546875" style="3" customWidth="1"/>
    <col min="15" max="18" width="7" style="3" customWidth="1"/>
    <col min="19" max="19" width="9.7109375" style="3" bestFit="1" customWidth="1"/>
    <col min="20" max="20" width="10.42578125" style="3" bestFit="1" customWidth="1"/>
    <col min="21" max="21" width="7.7109375" style="3" customWidth="1"/>
    <col min="22" max="23" width="10.42578125" style="3" bestFit="1" customWidth="1"/>
    <col min="28" max="28" width="9.140625" style="71"/>
  </cols>
  <sheetData>
    <row r="1" spans="1:28" ht="15.75" thickBot="1"/>
    <row r="2" spans="1:28" s="3" customFormat="1" ht="15.75" thickBot="1">
      <c r="A2" s="18" t="s">
        <v>20</v>
      </c>
      <c r="B2" s="97" t="s">
        <v>370</v>
      </c>
      <c r="C2" s="44"/>
      <c r="D2" s="43" t="s">
        <v>19</v>
      </c>
      <c r="E2" s="6" t="s">
        <v>10</v>
      </c>
      <c r="F2" s="6" t="s">
        <v>31</v>
      </c>
      <c r="G2" s="6" t="s">
        <v>152</v>
      </c>
      <c r="H2" s="16" t="s">
        <v>11</v>
      </c>
      <c r="I2" s="41" t="s">
        <v>22</v>
      </c>
      <c r="J2" s="41" t="s">
        <v>23</v>
      </c>
      <c r="K2" s="41" t="s">
        <v>24</v>
      </c>
      <c r="L2" s="41" t="s">
        <v>25</v>
      </c>
      <c r="M2" s="41" t="s">
        <v>26</v>
      </c>
      <c r="N2" s="41" t="s">
        <v>27</v>
      </c>
      <c r="O2" s="47" t="s">
        <v>28</v>
      </c>
      <c r="P2" s="6" t="s">
        <v>29</v>
      </c>
      <c r="Q2" s="6" t="s">
        <v>419</v>
      </c>
      <c r="R2" s="93" t="s">
        <v>363</v>
      </c>
      <c r="S2" s="16" t="s">
        <v>346</v>
      </c>
      <c r="T2" s="16" t="s">
        <v>347</v>
      </c>
      <c r="U2" s="16" t="s">
        <v>348</v>
      </c>
      <c r="V2" s="16" t="s">
        <v>349</v>
      </c>
      <c r="W2" s="16" t="s">
        <v>350</v>
      </c>
      <c r="X2" s="16" t="s">
        <v>351</v>
      </c>
      <c r="Y2" s="18" t="s">
        <v>112</v>
      </c>
      <c r="Z2" s="6" t="s">
        <v>113</v>
      </c>
      <c r="AA2" s="7" t="s">
        <v>114</v>
      </c>
      <c r="AB2" s="96"/>
    </row>
    <row r="3" spans="1:28" ht="18" customHeight="1">
      <c r="A3" s="94" t="s">
        <v>157</v>
      </c>
      <c r="B3" s="42" t="s">
        <v>371</v>
      </c>
      <c r="C3" s="42"/>
      <c r="D3" s="12" t="s">
        <v>154</v>
      </c>
      <c r="E3" t="s">
        <v>38</v>
      </c>
      <c r="F3" t="s">
        <v>155</v>
      </c>
      <c r="G3" t="s">
        <v>156</v>
      </c>
      <c r="H3" t="s">
        <v>9</v>
      </c>
      <c r="I3" s="5"/>
      <c r="J3" s="5"/>
      <c r="K3" s="5">
        <v>0</v>
      </c>
      <c r="L3" s="5"/>
      <c r="M3" s="5"/>
      <c r="N3" s="5"/>
      <c r="O3" s="5"/>
      <c r="P3" s="5"/>
      <c r="Q3" s="5"/>
      <c r="R3" s="83"/>
      <c r="S3" s="19"/>
      <c r="T3" s="19"/>
      <c r="U3" s="19"/>
      <c r="V3" s="19"/>
      <c r="W3" s="19"/>
      <c r="X3" s="19"/>
      <c r="Y3" s="87"/>
      <c r="Z3" s="21"/>
      <c r="AA3" s="23"/>
      <c r="AB3" s="71">
        <f>COUNTA(I3:AA3)</f>
        <v>1</v>
      </c>
    </row>
    <row r="4" spans="1:28">
      <c r="A4" s="95"/>
      <c r="B4" s="42" t="s">
        <v>372</v>
      </c>
      <c r="C4" s="42">
        <v>-1</v>
      </c>
      <c r="D4" s="12" t="s">
        <v>3</v>
      </c>
      <c r="E4" t="s">
        <v>108</v>
      </c>
      <c r="F4" t="s">
        <v>32</v>
      </c>
      <c r="G4" t="s">
        <v>150</v>
      </c>
      <c r="H4" t="s">
        <v>2</v>
      </c>
      <c r="I4" s="5"/>
      <c r="J4" s="5"/>
      <c r="K4" s="5">
        <v>0</v>
      </c>
      <c r="L4" s="5"/>
      <c r="M4" s="5"/>
      <c r="N4" s="5"/>
      <c r="O4" s="5"/>
      <c r="P4" s="5"/>
      <c r="Q4" s="5"/>
      <c r="R4" s="83"/>
      <c r="S4" s="19"/>
      <c r="T4" s="19"/>
      <c r="U4" s="19"/>
      <c r="V4" s="19"/>
      <c r="W4" s="19"/>
      <c r="X4" s="19"/>
      <c r="Y4" s="87"/>
      <c r="Z4" s="21"/>
      <c r="AA4" s="23"/>
      <c r="AB4" s="71">
        <f t="shared" ref="AB4:AB51" si="0">COUNTA(I4:AA4)</f>
        <v>1</v>
      </c>
    </row>
    <row r="5" spans="1:28">
      <c r="A5" s="95"/>
      <c r="B5" s="42" t="s">
        <v>372</v>
      </c>
      <c r="C5" s="42">
        <v>-1</v>
      </c>
      <c r="D5" s="12" t="s">
        <v>109</v>
      </c>
      <c r="E5" t="s">
        <v>108</v>
      </c>
      <c r="F5" t="s">
        <v>32</v>
      </c>
      <c r="G5" t="s">
        <v>150</v>
      </c>
      <c r="H5" t="s">
        <v>4</v>
      </c>
      <c r="I5" s="4"/>
      <c r="J5" s="4"/>
      <c r="K5" s="4">
        <v>0</v>
      </c>
      <c r="L5" s="4"/>
      <c r="M5" s="4"/>
      <c r="N5" s="4"/>
      <c r="O5" s="4"/>
      <c r="P5" s="4"/>
      <c r="Q5" s="4"/>
      <c r="R5" s="84"/>
      <c r="S5" s="17"/>
      <c r="T5" s="4"/>
      <c r="U5" s="4"/>
      <c r="V5" s="17"/>
      <c r="W5" s="4"/>
      <c r="X5" s="17"/>
      <c r="Y5" s="88"/>
      <c r="Z5" s="22"/>
      <c r="AA5" s="24"/>
      <c r="AB5" s="71">
        <f t="shared" si="0"/>
        <v>1</v>
      </c>
    </row>
    <row r="6" spans="1:28">
      <c r="A6" s="29"/>
      <c r="B6" s="42"/>
      <c r="C6" s="42"/>
      <c r="D6" s="12" t="s">
        <v>160</v>
      </c>
      <c r="E6" t="s">
        <v>44</v>
      </c>
      <c r="F6" t="s">
        <v>32</v>
      </c>
      <c r="G6" t="s">
        <v>150</v>
      </c>
      <c r="H6" t="s">
        <v>160</v>
      </c>
      <c r="I6" s="4"/>
      <c r="J6" s="4"/>
      <c r="K6" s="4"/>
      <c r="L6" s="4"/>
      <c r="M6" s="4"/>
      <c r="N6" s="4"/>
      <c r="O6" s="4"/>
      <c r="P6" s="4"/>
      <c r="Q6" s="4"/>
      <c r="R6" s="84"/>
      <c r="S6" s="17"/>
      <c r="T6" s="4"/>
      <c r="U6" s="4"/>
      <c r="V6" s="17"/>
      <c r="W6" s="4"/>
      <c r="X6" s="17">
        <v>1</v>
      </c>
      <c r="Y6" s="88"/>
      <c r="Z6" s="22"/>
      <c r="AA6" s="24"/>
      <c r="AB6" s="71">
        <f t="shared" si="0"/>
        <v>1</v>
      </c>
    </row>
    <row r="7" spans="1:28">
      <c r="A7" s="28">
        <v>1339</v>
      </c>
      <c r="B7" s="42"/>
      <c r="C7" s="42"/>
      <c r="D7" s="12" t="s">
        <v>422</v>
      </c>
      <c r="E7" t="s">
        <v>15</v>
      </c>
      <c r="F7" t="s">
        <v>32</v>
      </c>
      <c r="G7" t="s">
        <v>150</v>
      </c>
      <c r="H7" t="s">
        <v>15</v>
      </c>
      <c r="I7" s="4"/>
      <c r="J7" s="4"/>
      <c r="K7" s="4"/>
      <c r="L7" s="4"/>
      <c r="M7" s="4"/>
      <c r="N7" s="4"/>
      <c r="O7" s="4"/>
      <c r="P7" s="4"/>
      <c r="Q7" s="4"/>
      <c r="R7" s="84"/>
      <c r="S7" s="17">
        <v>2</v>
      </c>
      <c r="T7" s="4"/>
      <c r="U7" s="4"/>
      <c r="V7" s="17"/>
      <c r="W7" s="4"/>
      <c r="X7" s="17"/>
      <c r="Y7" s="88"/>
      <c r="Z7" s="22"/>
      <c r="AA7" s="24"/>
      <c r="AB7" s="71">
        <f t="shared" si="0"/>
        <v>1</v>
      </c>
    </row>
    <row r="8" spans="1:28" ht="14.25" customHeight="1">
      <c r="A8" s="28">
        <v>1340</v>
      </c>
      <c r="B8" s="42"/>
      <c r="C8" s="42"/>
      <c r="D8" s="12" t="s">
        <v>423</v>
      </c>
      <c r="E8" t="s">
        <v>15</v>
      </c>
      <c r="F8" t="s">
        <v>32</v>
      </c>
      <c r="G8" t="s">
        <v>150</v>
      </c>
      <c r="H8" t="s">
        <v>15</v>
      </c>
      <c r="I8" s="4"/>
      <c r="J8" s="4"/>
      <c r="K8" s="4"/>
      <c r="L8" s="4"/>
      <c r="M8" s="4"/>
      <c r="N8" s="4"/>
      <c r="O8" s="4"/>
      <c r="P8" s="4"/>
      <c r="Q8" s="4"/>
      <c r="R8" s="84"/>
      <c r="S8" s="17"/>
      <c r="T8" s="4"/>
      <c r="U8" s="4">
        <v>2</v>
      </c>
      <c r="V8" s="17"/>
      <c r="W8" s="4"/>
      <c r="X8" s="17"/>
      <c r="Y8" s="88"/>
      <c r="Z8" s="22"/>
      <c r="AA8" s="24"/>
      <c r="AB8" s="71">
        <f t="shared" si="0"/>
        <v>1</v>
      </c>
    </row>
    <row r="9" spans="1:28" ht="14.25" customHeight="1">
      <c r="A9" s="28">
        <v>1341</v>
      </c>
      <c r="B9" s="42"/>
      <c r="C9" s="42"/>
      <c r="D9" s="12" t="s">
        <v>424</v>
      </c>
      <c r="E9" t="s">
        <v>15</v>
      </c>
      <c r="F9" t="s">
        <v>32</v>
      </c>
      <c r="G9" t="s">
        <v>150</v>
      </c>
      <c r="H9" t="s">
        <v>15</v>
      </c>
      <c r="I9" s="4"/>
      <c r="J9" s="4"/>
      <c r="K9" s="4"/>
      <c r="L9" s="4"/>
      <c r="M9" s="4"/>
      <c r="N9" s="4"/>
      <c r="O9" s="4"/>
      <c r="P9" s="4"/>
      <c r="Q9" s="4"/>
      <c r="R9" s="84"/>
      <c r="S9" s="17"/>
      <c r="T9" s="4"/>
      <c r="U9" s="4">
        <v>2</v>
      </c>
      <c r="V9" s="17"/>
      <c r="W9" s="4"/>
      <c r="X9" s="17"/>
      <c r="Y9" s="88"/>
      <c r="Z9" s="22"/>
      <c r="AA9" s="24"/>
      <c r="AB9" s="71">
        <f t="shared" ref="AB9" si="1">COUNTA(I9:AA9)</f>
        <v>1</v>
      </c>
    </row>
    <row r="10" spans="1:28" ht="14.25" customHeight="1">
      <c r="A10" s="29"/>
      <c r="B10" s="42"/>
      <c r="C10" s="42"/>
      <c r="D10" s="12" t="s">
        <v>45</v>
      </c>
      <c r="E10" t="s">
        <v>15</v>
      </c>
      <c r="F10" t="s">
        <v>32</v>
      </c>
      <c r="G10" t="s">
        <v>150</v>
      </c>
      <c r="H10" t="s">
        <v>158</v>
      </c>
      <c r="I10" s="4"/>
      <c r="J10" s="4"/>
      <c r="K10" s="4"/>
      <c r="L10" s="4"/>
      <c r="M10" s="4"/>
      <c r="N10" s="4"/>
      <c r="O10" s="4"/>
      <c r="P10" s="4"/>
      <c r="Q10" s="4"/>
      <c r="R10" s="84"/>
      <c r="S10" s="17"/>
      <c r="T10" s="4"/>
      <c r="U10" s="4"/>
      <c r="V10" s="17"/>
      <c r="W10" s="4"/>
      <c r="X10" s="17"/>
      <c r="Y10" s="88"/>
      <c r="Z10" s="22"/>
      <c r="AA10" s="24"/>
      <c r="AB10" s="71">
        <f t="shared" si="0"/>
        <v>0</v>
      </c>
    </row>
    <row r="11" spans="1:28" ht="14.25" customHeight="1">
      <c r="A11" s="28">
        <v>906</v>
      </c>
      <c r="B11" s="42"/>
      <c r="C11" s="42"/>
      <c r="D11" s="12" t="s">
        <v>334</v>
      </c>
      <c r="E11" t="s">
        <v>333</v>
      </c>
      <c r="F11" t="s">
        <v>32</v>
      </c>
      <c r="G11" t="s">
        <v>150</v>
      </c>
      <c r="H11" t="s">
        <v>335</v>
      </c>
      <c r="I11" s="4"/>
      <c r="J11" s="4"/>
      <c r="K11" s="4"/>
      <c r="L11" s="4"/>
      <c r="M11" s="4"/>
      <c r="N11" s="4"/>
      <c r="O11" s="4"/>
      <c r="P11" s="4"/>
      <c r="Q11" s="4"/>
      <c r="R11" s="84"/>
      <c r="S11" s="17"/>
      <c r="T11" s="4"/>
      <c r="U11" s="4"/>
      <c r="V11" s="17"/>
      <c r="W11" s="4"/>
      <c r="X11" s="17"/>
      <c r="Y11" s="88"/>
      <c r="Z11" s="22"/>
      <c r="AA11" s="24"/>
      <c r="AB11" s="71">
        <f t="shared" si="0"/>
        <v>0</v>
      </c>
    </row>
    <row r="12" spans="1:28" ht="14.25" customHeight="1">
      <c r="A12" s="28">
        <v>1347</v>
      </c>
      <c r="B12" s="42"/>
      <c r="C12" s="42"/>
      <c r="D12" s="12" t="s">
        <v>427</v>
      </c>
      <c r="E12" t="s">
        <v>336</v>
      </c>
      <c r="F12" t="s">
        <v>32</v>
      </c>
      <c r="G12" t="s">
        <v>150</v>
      </c>
      <c r="H12" t="s">
        <v>426</v>
      </c>
      <c r="I12" s="4"/>
      <c r="J12" s="4"/>
      <c r="K12" s="4"/>
      <c r="L12" s="4"/>
      <c r="M12" s="4"/>
      <c r="N12" s="4"/>
      <c r="O12" s="4"/>
      <c r="P12" s="4"/>
      <c r="Q12" s="4"/>
      <c r="R12" s="84"/>
      <c r="S12" s="17">
        <v>3</v>
      </c>
      <c r="T12" s="4"/>
      <c r="U12" s="4"/>
      <c r="V12" s="17"/>
      <c r="W12" s="4"/>
      <c r="X12" s="17"/>
      <c r="Y12" s="88"/>
      <c r="Z12" s="22"/>
      <c r="AA12" s="24"/>
    </row>
    <row r="13" spans="1:28" ht="14.25" customHeight="1">
      <c r="A13" s="28">
        <v>1349</v>
      </c>
      <c r="B13" s="42"/>
      <c r="C13" s="42"/>
      <c r="D13" s="12" t="s">
        <v>428</v>
      </c>
      <c r="E13" t="s">
        <v>336</v>
      </c>
      <c r="F13" t="s">
        <v>32</v>
      </c>
      <c r="G13" t="s">
        <v>425</v>
      </c>
      <c r="H13" t="s">
        <v>162</v>
      </c>
      <c r="I13" s="4"/>
      <c r="J13" s="4"/>
      <c r="K13" s="4"/>
      <c r="L13" s="4"/>
      <c r="M13" s="4"/>
      <c r="N13" s="4"/>
      <c r="O13" s="4"/>
      <c r="P13" s="4"/>
      <c r="Q13" s="4"/>
      <c r="R13" s="84"/>
      <c r="S13" s="17">
        <v>3</v>
      </c>
      <c r="T13" s="4"/>
      <c r="U13" s="4"/>
      <c r="V13" s="17"/>
      <c r="W13" s="4"/>
      <c r="X13" s="17"/>
      <c r="Y13" s="88"/>
      <c r="Z13" s="22"/>
      <c r="AA13" s="24"/>
    </row>
    <row r="14" spans="1:28" ht="14.25" customHeight="1">
      <c r="A14" s="28">
        <v>1345</v>
      </c>
      <c r="B14" s="42"/>
      <c r="C14" s="42"/>
      <c r="D14" s="12" t="s">
        <v>429</v>
      </c>
      <c r="E14" t="s">
        <v>336</v>
      </c>
      <c r="F14" t="s">
        <v>32</v>
      </c>
      <c r="G14" t="s">
        <v>150</v>
      </c>
      <c r="H14" t="s">
        <v>430</v>
      </c>
      <c r="I14" s="4"/>
      <c r="J14" s="4"/>
      <c r="K14" s="4"/>
      <c r="L14" s="4"/>
      <c r="M14" s="4"/>
      <c r="N14" s="4"/>
      <c r="O14" s="4"/>
      <c r="P14" s="4"/>
      <c r="Q14" s="4">
        <v>3</v>
      </c>
      <c r="R14" s="84"/>
      <c r="S14" s="17"/>
      <c r="T14" s="4"/>
      <c r="U14" s="4"/>
      <c r="V14" s="17"/>
      <c r="W14" s="4"/>
      <c r="X14" s="17"/>
      <c r="Y14" s="88"/>
      <c r="Z14" s="22"/>
      <c r="AA14" s="24"/>
    </row>
    <row r="15" spans="1:28" ht="14.25" customHeight="1">
      <c r="A15" s="28">
        <v>1348</v>
      </c>
      <c r="B15" s="42"/>
      <c r="C15" s="42"/>
      <c r="D15" s="12" t="s">
        <v>431</v>
      </c>
      <c r="E15" t="s">
        <v>336</v>
      </c>
      <c r="F15" t="s">
        <v>32</v>
      </c>
      <c r="G15" t="s">
        <v>150</v>
      </c>
      <c r="H15" t="s">
        <v>432</v>
      </c>
      <c r="I15" s="4"/>
      <c r="J15" s="4"/>
      <c r="K15" s="4"/>
      <c r="L15" s="4"/>
      <c r="M15" s="4"/>
      <c r="N15" s="4"/>
      <c r="O15" s="4"/>
      <c r="P15" s="4"/>
      <c r="Q15" s="4">
        <v>3</v>
      </c>
      <c r="R15" s="84"/>
      <c r="S15" s="17"/>
      <c r="T15" s="4"/>
      <c r="U15" s="4"/>
      <c r="V15" s="17"/>
      <c r="W15" s="4"/>
      <c r="X15" s="17"/>
      <c r="Y15" s="88"/>
      <c r="Z15" s="22"/>
      <c r="AA15" s="24"/>
    </row>
    <row r="16" spans="1:28" ht="14.25" customHeight="1">
      <c r="A16" s="28">
        <v>1368</v>
      </c>
      <c r="B16" s="42"/>
      <c r="C16" s="42"/>
      <c r="D16" s="12" t="s">
        <v>433</v>
      </c>
      <c r="E16" t="s">
        <v>336</v>
      </c>
      <c r="F16" t="s">
        <v>32</v>
      </c>
      <c r="G16" t="s">
        <v>150</v>
      </c>
      <c r="H16" t="s">
        <v>434</v>
      </c>
      <c r="I16" s="4"/>
      <c r="J16" s="4"/>
      <c r="K16" s="4"/>
      <c r="L16" s="4"/>
      <c r="M16" s="4"/>
      <c r="N16" s="4"/>
      <c r="O16" s="4"/>
      <c r="P16" s="4">
        <v>3</v>
      </c>
      <c r="Q16" s="4"/>
      <c r="R16" s="84"/>
      <c r="S16" s="17"/>
      <c r="T16" s="4"/>
      <c r="U16" s="4"/>
      <c r="V16" s="17"/>
      <c r="W16" s="4"/>
      <c r="X16" s="17"/>
      <c r="Y16" s="88"/>
      <c r="Z16" s="22"/>
      <c r="AA16" s="24"/>
    </row>
    <row r="17" spans="1:28" ht="14.25" customHeight="1">
      <c r="A17" s="28">
        <v>739</v>
      </c>
      <c r="B17" s="42"/>
      <c r="C17" s="42"/>
      <c r="D17" s="12" t="s">
        <v>435</v>
      </c>
      <c r="E17" t="s">
        <v>336</v>
      </c>
      <c r="F17" t="s">
        <v>32</v>
      </c>
      <c r="G17" t="s">
        <v>150</v>
      </c>
      <c r="H17" t="s">
        <v>436</v>
      </c>
      <c r="I17" s="4"/>
      <c r="J17" s="4"/>
      <c r="K17" s="4"/>
      <c r="L17" s="4"/>
      <c r="M17" s="4"/>
      <c r="N17" s="4"/>
      <c r="O17" s="4"/>
      <c r="P17" s="4">
        <v>3</v>
      </c>
      <c r="Q17" s="4"/>
      <c r="R17" s="84"/>
      <c r="S17" s="17"/>
      <c r="T17" s="4"/>
      <c r="U17" s="4"/>
      <c r="V17" s="17"/>
      <c r="W17" s="4"/>
      <c r="X17" s="17"/>
      <c r="Y17" s="88"/>
      <c r="Z17" s="22"/>
      <c r="AA17" s="24"/>
    </row>
    <row r="18" spans="1:28">
      <c r="A18" s="29"/>
      <c r="B18" s="42"/>
      <c r="C18" s="42"/>
      <c r="D18" s="12" t="s">
        <v>437</v>
      </c>
      <c r="E18" t="s">
        <v>140</v>
      </c>
      <c r="F18" t="s">
        <v>32</v>
      </c>
      <c r="G18" t="s">
        <v>150</v>
      </c>
      <c r="H18" t="s">
        <v>438</v>
      </c>
      <c r="I18" s="4"/>
      <c r="J18" s="4"/>
      <c r="K18" s="4"/>
      <c r="L18" s="4"/>
      <c r="M18" s="4"/>
      <c r="N18" s="4"/>
      <c r="O18" s="4"/>
      <c r="P18" s="4"/>
      <c r="Q18" s="4">
        <v>2</v>
      </c>
      <c r="R18" s="84"/>
      <c r="S18" s="17"/>
      <c r="T18" s="4"/>
      <c r="U18" s="4">
        <v>2</v>
      </c>
      <c r="V18" s="17"/>
      <c r="W18" s="4"/>
      <c r="X18" s="17"/>
      <c r="Y18" s="88"/>
      <c r="Z18" s="22"/>
      <c r="AA18" s="24"/>
    </row>
    <row r="19" spans="1:28" ht="14.25" customHeight="1">
      <c r="A19" s="95">
        <v>266</v>
      </c>
      <c r="B19" s="42" t="s">
        <v>421</v>
      </c>
      <c r="C19" s="42"/>
      <c r="D19" s="12" t="s">
        <v>324</v>
      </c>
      <c r="E19" t="s">
        <v>321</v>
      </c>
      <c r="F19" t="s">
        <v>32</v>
      </c>
      <c r="G19" t="s">
        <v>150</v>
      </c>
      <c r="H19" t="s">
        <v>115</v>
      </c>
      <c r="I19" s="4"/>
      <c r="J19" s="4"/>
      <c r="K19" s="4"/>
      <c r="L19" s="4"/>
      <c r="M19" s="4"/>
      <c r="N19" s="4"/>
      <c r="O19" s="4">
        <v>0</v>
      </c>
      <c r="P19" s="4"/>
      <c r="Q19" s="4"/>
      <c r="R19" s="84"/>
      <c r="S19" s="17"/>
      <c r="T19" s="4"/>
      <c r="U19" s="4"/>
      <c r="V19" s="17"/>
      <c r="W19" s="4"/>
      <c r="X19" s="17"/>
      <c r="Y19" s="88"/>
      <c r="Z19" s="22"/>
      <c r="AA19" s="24"/>
      <c r="AB19" s="71">
        <f t="shared" si="0"/>
        <v>1</v>
      </c>
    </row>
    <row r="20" spans="1:28" ht="14.25" customHeight="1">
      <c r="A20" s="95">
        <v>267</v>
      </c>
      <c r="B20" s="42" t="s">
        <v>421</v>
      </c>
      <c r="C20" s="42"/>
      <c r="D20" s="12" t="s">
        <v>323</v>
      </c>
      <c r="E20" t="s">
        <v>321</v>
      </c>
      <c r="F20" t="s">
        <v>32</v>
      </c>
      <c r="G20" t="s">
        <v>150</v>
      </c>
      <c r="H20" t="s">
        <v>115</v>
      </c>
      <c r="I20" s="4"/>
      <c r="J20" s="4"/>
      <c r="K20" s="4"/>
      <c r="L20" s="4"/>
      <c r="M20" s="4"/>
      <c r="N20" s="4"/>
      <c r="O20" s="4">
        <v>0</v>
      </c>
      <c r="P20" s="4"/>
      <c r="Q20" s="4"/>
      <c r="R20" s="84"/>
      <c r="S20" s="17"/>
      <c r="T20" s="4"/>
      <c r="U20" s="4"/>
      <c r="V20" s="17"/>
      <c r="W20" s="4"/>
      <c r="X20" s="17"/>
      <c r="Y20" s="88"/>
      <c r="Z20" s="22"/>
      <c r="AA20" s="24"/>
      <c r="AB20" s="71">
        <f t="shared" si="0"/>
        <v>1</v>
      </c>
    </row>
    <row r="21" spans="1:28" ht="14.25" customHeight="1">
      <c r="A21" s="95">
        <v>268</v>
      </c>
      <c r="B21" s="42" t="s">
        <v>373</v>
      </c>
      <c r="C21" s="42"/>
      <c r="D21" s="12" t="s">
        <v>322</v>
      </c>
      <c r="E21" t="s">
        <v>321</v>
      </c>
      <c r="F21" t="s">
        <v>32</v>
      </c>
      <c r="G21" t="s">
        <v>150</v>
      </c>
      <c r="H21" t="s">
        <v>115</v>
      </c>
      <c r="I21" s="4"/>
      <c r="J21" s="4"/>
      <c r="K21" s="4"/>
      <c r="L21" s="4"/>
      <c r="M21" s="4"/>
      <c r="N21" s="4">
        <v>0</v>
      </c>
      <c r="O21" s="4"/>
      <c r="P21" s="4"/>
      <c r="Q21" s="4"/>
      <c r="R21" s="84"/>
      <c r="S21" s="17"/>
      <c r="T21" s="4"/>
      <c r="U21" s="4"/>
      <c r="V21" s="17"/>
      <c r="W21" s="4"/>
      <c r="X21" s="17"/>
      <c r="Y21" s="88"/>
      <c r="Z21" s="22"/>
      <c r="AA21" s="24"/>
      <c r="AB21" s="71">
        <f t="shared" si="0"/>
        <v>1</v>
      </c>
    </row>
    <row r="22" spans="1:28" ht="14.25" customHeight="1">
      <c r="A22" s="28">
        <v>208</v>
      </c>
      <c r="B22" s="42"/>
      <c r="C22" s="42"/>
      <c r="D22" s="12" t="s">
        <v>353</v>
      </c>
      <c r="E22" t="s">
        <v>352</v>
      </c>
      <c r="F22" t="s">
        <v>32</v>
      </c>
      <c r="G22" t="s">
        <v>359</v>
      </c>
      <c r="H22" t="s">
        <v>354</v>
      </c>
      <c r="I22" s="4"/>
      <c r="J22" s="4"/>
      <c r="K22" s="4"/>
      <c r="L22" s="4"/>
      <c r="M22" s="4"/>
      <c r="N22" s="4"/>
      <c r="O22" s="4"/>
      <c r="P22" s="4">
        <v>2</v>
      </c>
      <c r="Q22" s="4"/>
      <c r="R22" s="84"/>
      <c r="S22" s="17"/>
      <c r="T22" s="4"/>
      <c r="U22" s="4"/>
      <c r="V22" s="17"/>
      <c r="W22" s="4"/>
      <c r="X22" s="17"/>
      <c r="Y22" s="88"/>
      <c r="Z22" s="22"/>
      <c r="AA22" s="24"/>
      <c r="AB22" s="71">
        <f t="shared" si="0"/>
        <v>1</v>
      </c>
    </row>
    <row r="23" spans="1:28" ht="14.25" customHeight="1">
      <c r="A23" s="29">
        <v>496</v>
      </c>
      <c r="B23" s="42"/>
      <c r="C23" s="42"/>
      <c r="D23" s="12" t="s">
        <v>356</v>
      </c>
      <c r="E23" t="s">
        <v>352</v>
      </c>
      <c r="F23" t="s">
        <v>32</v>
      </c>
      <c r="G23" t="s">
        <v>359</v>
      </c>
      <c r="H23" t="s">
        <v>354</v>
      </c>
      <c r="I23" s="4"/>
      <c r="J23" s="4"/>
      <c r="K23" s="4"/>
      <c r="L23" s="4"/>
      <c r="M23" s="4"/>
      <c r="N23" s="4"/>
      <c r="O23" s="4"/>
      <c r="P23" s="4"/>
      <c r="Q23" s="4"/>
      <c r="R23" s="84"/>
      <c r="S23" s="17"/>
      <c r="T23" s="4"/>
      <c r="U23" s="4"/>
      <c r="V23" s="17"/>
      <c r="W23" s="4"/>
      <c r="X23" s="17"/>
      <c r="Y23" s="88"/>
      <c r="Z23" s="22"/>
      <c r="AA23" s="24"/>
      <c r="AB23" s="71">
        <f t="shared" si="0"/>
        <v>0</v>
      </c>
    </row>
    <row r="24" spans="1:28" ht="14.25" customHeight="1">
      <c r="A24" s="29">
        <v>495</v>
      </c>
      <c r="B24" s="42"/>
      <c r="C24" s="42"/>
      <c r="D24" s="12" t="s">
        <v>355</v>
      </c>
      <c r="E24" t="s">
        <v>352</v>
      </c>
      <c r="F24" t="s">
        <v>32</v>
      </c>
      <c r="G24" t="s">
        <v>150</v>
      </c>
      <c r="H24" t="s">
        <v>354</v>
      </c>
      <c r="I24" s="4"/>
      <c r="J24" s="4"/>
      <c r="K24" s="4"/>
      <c r="L24" s="4"/>
      <c r="M24" s="4"/>
      <c r="N24" s="4"/>
      <c r="O24" s="4"/>
      <c r="P24" s="4"/>
      <c r="Q24" s="4"/>
      <c r="R24" s="84"/>
      <c r="S24" s="17"/>
      <c r="T24" s="4"/>
      <c r="U24" s="4"/>
      <c r="V24" s="17"/>
      <c r="W24" s="4"/>
      <c r="X24" s="17"/>
      <c r="Y24" s="88"/>
      <c r="Z24" s="22"/>
      <c r="AA24" s="24"/>
      <c r="AB24" s="71">
        <f t="shared" si="0"/>
        <v>0</v>
      </c>
    </row>
    <row r="25" spans="1:28" ht="14.25" customHeight="1">
      <c r="A25" s="28">
        <v>599</v>
      </c>
      <c r="B25" s="42"/>
      <c r="C25" s="42"/>
      <c r="D25" s="12" t="s">
        <v>360</v>
      </c>
      <c r="E25" t="s">
        <v>358</v>
      </c>
      <c r="F25" t="s">
        <v>32</v>
      </c>
      <c r="G25" t="s">
        <v>150</v>
      </c>
      <c r="H25" t="s">
        <v>357</v>
      </c>
      <c r="I25" s="4"/>
      <c r="J25" s="4"/>
      <c r="K25" s="4"/>
      <c r="L25" s="4"/>
      <c r="M25" s="4"/>
      <c r="N25" s="4"/>
      <c r="O25" s="4"/>
      <c r="P25" s="4">
        <v>3</v>
      </c>
      <c r="Q25" s="4"/>
      <c r="R25" s="84"/>
      <c r="S25" s="17"/>
      <c r="T25" s="4"/>
      <c r="U25" s="4"/>
      <c r="V25" s="17"/>
      <c r="W25" s="4"/>
      <c r="X25" s="17"/>
      <c r="Y25" s="88"/>
      <c r="Z25" s="22"/>
      <c r="AA25" s="24"/>
      <c r="AB25" s="71">
        <f t="shared" si="0"/>
        <v>1</v>
      </c>
    </row>
    <row r="26" spans="1:28" ht="14.25" customHeight="1">
      <c r="A26" s="28">
        <v>600</v>
      </c>
      <c r="B26" s="42"/>
      <c r="C26" s="42"/>
      <c r="D26" s="12" t="s">
        <v>361</v>
      </c>
      <c r="E26" t="s">
        <v>358</v>
      </c>
      <c r="F26" t="s">
        <v>32</v>
      </c>
      <c r="G26" t="s">
        <v>150</v>
      </c>
      <c r="H26" t="s">
        <v>357</v>
      </c>
      <c r="I26" s="4"/>
      <c r="J26" s="4"/>
      <c r="K26" s="4"/>
      <c r="L26" s="4"/>
      <c r="M26" s="4"/>
      <c r="N26" s="4"/>
      <c r="O26" s="4"/>
      <c r="P26" s="4">
        <v>3</v>
      </c>
      <c r="Q26" s="4"/>
      <c r="R26" s="84"/>
      <c r="S26" s="17"/>
      <c r="T26" s="4"/>
      <c r="U26" s="4"/>
      <c r="V26" s="17"/>
      <c r="W26" s="4"/>
      <c r="X26" s="17"/>
      <c r="Y26" s="88"/>
      <c r="Z26" s="22"/>
      <c r="AA26" s="24"/>
      <c r="AB26" s="71">
        <f t="shared" si="0"/>
        <v>1</v>
      </c>
    </row>
    <row r="27" spans="1:28" ht="14.25" customHeight="1">
      <c r="A27" s="28">
        <v>601</v>
      </c>
      <c r="B27" s="42"/>
      <c r="C27" s="42"/>
      <c r="D27" s="12" t="s">
        <v>362</v>
      </c>
      <c r="E27" t="s">
        <v>358</v>
      </c>
      <c r="F27" t="s">
        <v>32</v>
      </c>
      <c r="G27" t="s">
        <v>150</v>
      </c>
      <c r="H27" t="s">
        <v>357</v>
      </c>
      <c r="I27" s="4"/>
      <c r="J27" s="4"/>
      <c r="K27" s="4"/>
      <c r="L27" s="4"/>
      <c r="M27" s="4"/>
      <c r="N27" s="4"/>
      <c r="O27" s="4"/>
      <c r="P27" s="4">
        <v>3</v>
      </c>
      <c r="Q27" s="4"/>
      <c r="R27" s="84"/>
      <c r="S27" s="17"/>
      <c r="T27" s="4"/>
      <c r="U27" s="4"/>
      <c r="V27" s="17"/>
      <c r="W27" s="4"/>
      <c r="X27" s="17"/>
      <c r="Y27" s="88"/>
      <c r="Z27" s="22"/>
      <c r="AA27" s="24"/>
      <c r="AB27" s="71">
        <f t="shared" si="0"/>
        <v>1</v>
      </c>
    </row>
    <row r="28" spans="1:28" ht="14.25" customHeight="1">
      <c r="A28" s="28">
        <v>565</v>
      </c>
      <c r="B28" s="42"/>
      <c r="C28" s="42"/>
      <c r="D28" s="12" t="s">
        <v>341</v>
      </c>
      <c r="E28" t="s">
        <v>342</v>
      </c>
      <c r="F28" t="s">
        <v>32</v>
      </c>
      <c r="G28" t="s">
        <v>150</v>
      </c>
      <c r="H28" t="s">
        <v>343</v>
      </c>
      <c r="I28" s="4"/>
      <c r="J28" s="4"/>
      <c r="K28" s="4"/>
      <c r="L28" s="4"/>
      <c r="M28" s="4"/>
      <c r="N28" s="4">
        <v>0</v>
      </c>
      <c r="O28" s="4"/>
      <c r="P28" s="4">
        <v>3</v>
      </c>
      <c r="Q28" s="4"/>
      <c r="R28" s="84"/>
      <c r="S28" s="17"/>
      <c r="T28" s="4"/>
      <c r="U28" s="4"/>
      <c r="V28" s="17"/>
      <c r="W28" s="4"/>
      <c r="X28" s="17"/>
      <c r="Y28" s="88"/>
      <c r="Z28" s="22"/>
      <c r="AA28" s="24"/>
      <c r="AB28" s="71">
        <f t="shared" si="0"/>
        <v>2</v>
      </c>
    </row>
    <row r="29" spans="1:28" ht="14.25" customHeight="1">
      <c r="A29" s="28">
        <v>438</v>
      </c>
      <c r="B29" s="42"/>
      <c r="C29" s="42"/>
      <c r="D29" s="12" t="s">
        <v>344</v>
      </c>
      <c r="E29" t="s">
        <v>345</v>
      </c>
      <c r="F29" t="s">
        <v>32</v>
      </c>
      <c r="G29" t="s">
        <v>150</v>
      </c>
      <c r="H29" t="s">
        <v>162</v>
      </c>
      <c r="I29" s="4"/>
      <c r="J29" s="4"/>
      <c r="K29" s="4"/>
      <c r="L29" s="4"/>
      <c r="M29" s="4"/>
      <c r="N29" s="4"/>
      <c r="O29" s="4"/>
      <c r="P29" s="4"/>
      <c r="Q29" s="4"/>
      <c r="R29" s="84"/>
      <c r="S29" s="17"/>
      <c r="T29" s="4"/>
      <c r="U29" s="4">
        <v>3</v>
      </c>
      <c r="V29" s="17"/>
      <c r="W29" s="4"/>
      <c r="X29" s="17"/>
      <c r="Y29" s="88"/>
      <c r="Z29" s="22"/>
      <c r="AA29" s="24"/>
      <c r="AB29" s="71">
        <f t="shared" si="0"/>
        <v>1</v>
      </c>
    </row>
    <row r="30" spans="1:28" ht="14.25" customHeight="1">
      <c r="A30" s="28">
        <v>420</v>
      </c>
      <c r="B30" s="42"/>
      <c r="C30" s="42"/>
      <c r="D30" s="12" t="s">
        <v>326</v>
      </c>
      <c r="E30" t="s">
        <v>325</v>
      </c>
      <c r="F30" t="s">
        <v>32</v>
      </c>
      <c r="G30" t="s">
        <v>150</v>
      </c>
      <c r="H30" t="s">
        <v>327</v>
      </c>
      <c r="I30" s="4"/>
      <c r="J30" s="4"/>
      <c r="K30" s="4"/>
      <c r="L30" s="4"/>
      <c r="M30" s="4"/>
      <c r="N30" s="4"/>
      <c r="O30" s="4"/>
      <c r="P30" s="4"/>
      <c r="Q30" s="4"/>
      <c r="R30" s="84"/>
      <c r="S30" s="17">
        <v>2</v>
      </c>
      <c r="T30" s="4"/>
      <c r="U30" s="4"/>
      <c r="V30" s="17"/>
      <c r="W30" s="4"/>
      <c r="X30" s="17"/>
      <c r="Y30" s="88"/>
      <c r="Z30" s="22"/>
      <c r="AA30" s="24"/>
      <c r="AB30" s="71">
        <f t="shared" si="0"/>
        <v>1</v>
      </c>
    </row>
    <row r="31" spans="1:28" ht="14.25" customHeight="1">
      <c r="A31" s="28">
        <v>466</v>
      </c>
      <c r="B31" s="42"/>
      <c r="C31" s="42"/>
      <c r="D31" s="12" t="s">
        <v>329</v>
      </c>
      <c r="E31" t="s">
        <v>328</v>
      </c>
      <c r="F31" t="s">
        <v>32</v>
      </c>
      <c r="G31" t="s">
        <v>150</v>
      </c>
      <c r="H31" t="s">
        <v>330</v>
      </c>
      <c r="I31" s="4"/>
      <c r="J31" s="4"/>
      <c r="K31" s="4"/>
      <c r="L31" s="4"/>
      <c r="M31" s="4"/>
      <c r="N31" s="4"/>
      <c r="O31" s="4"/>
      <c r="P31" s="4"/>
      <c r="Q31" s="4"/>
      <c r="R31" s="84"/>
      <c r="S31" s="17">
        <v>3</v>
      </c>
      <c r="T31" s="4"/>
      <c r="U31" s="4"/>
      <c r="V31" s="17"/>
      <c r="W31" s="4"/>
      <c r="X31" s="17"/>
      <c r="Y31" s="88"/>
      <c r="Z31" s="22"/>
      <c r="AA31" s="24"/>
      <c r="AB31" s="71">
        <f t="shared" si="0"/>
        <v>1</v>
      </c>
    </row>
    <row r="32" spans="1:28" ht="14.25" customHeight="1">
      <c r="A32" s="95">
        <v>575</v>
      </c>
      <c r="B32" s="42" t="s">
        <v>373</v>
      </c>
      <c r="C32" s="42"/>
      <c r="D32" s="12" t="s">
        <v>331</v>
      </c>
      <c r="E32" t="s">
        <v>328</v>
      </c>
      <c r="F32" t="s">
        <v>32</v>
      </c>
      <c r="G32" t="s">
        <v>150</v>
      </c>
      <c r="H32" t="s">
        <v>243</v>
      </c>
      <c r="I32" s="4"/>
      <c r="J32" s="4"/>
      <c r="K32" s="4"/>
      <c r="L32" s="4"/>
      <c r="M32" s="4"/>
      <c r="N32" s="4">
        <v>0</v>
      </c>
      <c r="O32" s="4"/>
      <c r="P32" s="4"/>
      <c r="Q32" s="4"/>
      <c r="R32" s="84"/>
      <c r="S32" s="17"/>
      <c r="T32" s="4"/>
      <c r="U32" s="4"/>
      <c r="V32" s="17"/>
      <c r="W32" s="4"/>
      <c r="X32" s="17"/>
      <c r="Y32" s="88"/>
      <c r="Z32" s="22"/>
      <c r="AA32" s="24"/>
      <c r="AB32" s="71">
        <f t="shared" si="0"/>
        <v>1</v>
      </c>
    </row>
    <row r="33" spans="1:28" ht="14.25" customHeight="1">
      <c r="A33" s="95">
        <v>587</v>
      </c>
      <c r="B33" s="42" t="s">
        <v>373</v>
      </c>
      <c r="C33" s="42"/>
      <c r="D33" s="12" t="s">
        <v>332</v>
      </c>
      <c r="E33" t="s">
        <v>328</v>
      </c>
      <c r="F33" t="s">
        <v>32</v>
      </c>
      <c r="G33" t="s">
        <v>150</v>
      </c>
      <c r="H33" t="s">
        <v>253</v>
      </c>
      <c r="I33" s="4"/>
      <c r="J33" s="4"/>
      <c r="K33" s="4"/>
      <c r="L33" s="4"/>
      <c r="M33" s="4"/>
      <c r="N33" s="4">
        <v>0</v>
      </c>
      <c r="O33" s="4"/>
      <c r="P33" s="4"/>
      <c r="Q33" s="4"/>
      <c r="R33" s="84"/>
      <c r="S33" s="17"/>
      <c r="T33" s="4"/>
      <c r="U33" s="4"/>
      <c r="V33" s="17"/>
      <c r="W33" s="4"/>
      <c r="X33" s="17"/>
      <c r="Y33" s="88"/>
      <c r="Z33" s="22"/>
      <c r="AA33" s="24"/>
      <c r="AB33" s="71">
        <f t="shared" si="0"/>
        <v>1</v>
      </c>
    </row>
    <row r="34" spans="1:28" ht="14.25" customHeight="1">
      <c r="A34" s="95">
        <v>661</v>
      </c>
      <c r="B34" s="42" t="s">
        <v>373</v>
      </c>
      <c r="C34" s="42"/>
      <c r="D34" s="12" t="s">
        <v>318</v>
      </c>
      <c r="E34" t="s">
        <v>319</v>
      </c>
      <c r="F34" t="s">
        <v>32</v>
      </c>
      <c r="G34" t="s">
        <v>150</v>
      </c>
      <c r="H34" t="s">
        <v>320</v>
      </c>
      <c r="I34" s="4"/>
      <c r="J34" s="4"/>
      <c r="K34" s="4"/>
      <c r="L34" s="4"/>
      <c r="M34" s="4"/>
      <c r="N34" s="4">
        <v>0</v>
      </c>
      <c r="O34" s="4"/>
      <c r="P34" s="4"/>
      <c r="Q34" s="4"/>
      <c r="R34" s="84"/>
      <c r="S34" s="17"/>
      <c r="T34" s="4"/>
      <c r="U34" s="4"/>
      <c r="V34" s="17"/>
      <c r="W34" s="4"/>
      <c r="X34" s="17"/>
      <c r="Y34" s="88"/>
      <c r="Z34" s="22"/>
      <c r="AA34" s="24"/>
      <c r="AB34" s="71">
        <f t="shared" si="0"/>
        <v>1</v>
      </c>
    </row>
    <row r="35" spans="1:28" ht="16.5" customHeight="1">
      <c r="A35" s="95">
        <v>219</v>
      </c>
      <c r="B35" s="42" t="s">
        <v>38</v>
      </c>
      <c r="C35" s="42"/>
      <c r="D35" s="12" t="s">
        <v>18</v>
      </c>
      <c r="E35" t="s">
        <v>129</v>
      </c>
      <c r="F35" t="s">
        <v>32</v>
      </c>
      <c r="G35" t="s">
        <v>151</v>
      </c>
      <c r="H35" t="s">
        <v>21</v>
      </c>
      <c r="I35" s="4"/>
      <c r="J35" s="4"/>
      <c r="K35" s="4"/>
      <c r="L35" s="4"/>
      <c r="M35" s="4">
        <v>0</v>
      </c>
      <c r="N35" s="4"/>
      <c r="O35" s="4"/>
      <c r="P35" s="4"/>
      <c r="Q35" s="4"/>
      <c r="R35" s="84"/>
      <c r="S35" s="17"/>
      <c r="T35" s="4"/>
      <c r="U35" s="4"/>
      <c r="V35" s="17"/>
      <c r="W35" s="4"/>
      <c r="X35" s="17"/>
      <c r="Y35" s="88"/>
      <c r="Z35" s="22"/>
      <c r="AA35" s="24"/>
      <c r="AB35" s="71">
        <f t="shared" si="0"/>
        <v>1</v>
      </c>
    </row>
    <row r="36" spans="1:28">
      <c r="A36" s="95">
        <v>179</v>
      </c>
      <c r="B36" s="42" t="s">
        <v>373</v>
      </c>
      <c r="C36" s="42"/>
      <c r="D36" s="12" t="s">
        <v>6</v>
      </c>
      <c r="E36" t="s">
        <v>76</v>
      </c>
      <c r="F36" t="s">
        <v>32</v>
      </c>
      <c r="G36" t="s">
        <v>150</v>
      </c>
      <c r="H36" t="s">
        <v>5</v>
      </c>
      <c r="I36" s="4"/>
      <c r="J36" s="4"/>
      <c r="K36" s="4"/>
      <c r="L36" s="4"/>
      <c r="M36" s="4"/>
      <c r="N36" s="4">
        <v>0</v>
      </c>
      <c r="O36" s="4"/>
      <c r="P36" s="4"/>
      <c r="Q36" s="4"/>
      <c r="R36" s="84"/>
      <c r="S36" s="17"/>
      <c r="T36" s="4"/>
      <c r="U36" s="4"/>
      <c r="V36" s="17"/>
      <c r="W36" s="4"/>
      <c r="X36" s="17"/>
      <c r="Y36" s="88"/>
      <c r="Z36" s="22"/>
      <c r="AA36" s="24"/>
      <c r="AB36" s="71">
        <f t="shared" si="0"/>
        <v>1</v>
      </c>
    </row>
    <row r="37" spans="1:28">
      <c r="A37" s="28">
        <v>182</v>
      </c>
      <c r="B37" s="42"/>
      <c r="C37" s="42"/>
      <c r="D37" s="12" t="s">
        <v>30</v>
      </c>
      <c r="E37" t="s">
        <v>76</v>
      </c>
      <c r="F37" t="s">
        <v>32</v>
      </c>
      <c r="G37" t="s">
        <v>150</v>
      </c>
      <c r="H37" t="s">
        <v>7</v>
      </c>
      <c r="I37" s="4"/>
      <c r="J37" s="4"/>
      <c r="K37" s="82" t="s">
        <v>340</v>
      </c>
      <c r="L37" s="4"/>
      <c r="M37" s="4"/>
      <c r="N37" s="4"/>
      <c r="O37" s="4"/>
      <c r="P37" s="4"/>
      <c r="Q37" s="4"/>
      <c r="R37" s="84"/>
      <c r="S37" s="17"/>
      <c r="T37" s="4"/>
      <c r="U37" s="4"/>
      <c r="V37" s="17"/>
      <c r="W37" s="4"/>
      <c r="X37" s="17"/>
      <c r="Y37" s="88"/>
      <c r="Z37" s="22"/>
      <c r="AA37" s="24"/>
      <c r="AB37" s="71">
        <f t="shared" si="0"/>
        <v>1</v>
      </c>
    </row>
    <row r="38" spans="1:28">
      <c r="A38" s="28">
        <v>235</v>
      </c>
      <c r="B38" s="42"/>
      <c r="C38" s="42">
        <v>-1</v>
      </c>
      <c r="D38" s="12" t="s">
        <v>111</v>
      </c>
      <c r="E38" t="s">
        <v>76</v>
      </c>
      <c r="F38" t="s">
        <v>32</v>
      </c>
      <c r="G38" t="s">
        <v>150</v>
      </c>
      <c r="H38" t="s">
        <v>7</v>
      </c>
      <c r="I38" s="4"/>
      <c r="J38" s="4"/>
      <c r="K38" s="4"/>
      <c r="L38" s="4"/>
      <c r="M38" s="4"/>
      <c r="N38" s="4"/>
      <c r="O38" s="4"/>
      <c r="P38" s="4"/>
      <c r="Q38" s="4"/>
      <c r="R38" s="84"/>
      <c r="S38" s="17"/>
      <c r="T38" s="4"/>
      <c r="U38" s="4">
        <v>1</v>
      </c>
      <c r="V38" s="17"/>
      <c r="W38" s="4"/>
      <c r="X38" s="17"/>
      <c r="Y38" s="88"/>
      <c r="Z38" s="22"/>
      <c r="AA38" s="24"/>
      <c r="AB38" s="71">
        <f t="shared" si="0"/>
        <v>1</v>
      </c>
    </row>
    <row r="39" spans="1:28">
      <c r="A39" s="28">
        <v>181</v>
      </c>
      <c r="B39" s="42"/>
      <c r="C39" s="42">
        <v>-1</v>
      </c>
      <c r="D39" s="12" t="s">
        <v>8</v>
      </c>
      <c r="E39" t="s">
        <v>76</v>
      </c>
      <c r="F39" t="s">
        <v>32</v>
      </c>
      <c r="G39" t="s">
        <v>150</v>
      </c>
      <c r="H39" t="s">
        <v>7</v>
      </c>
      <c r="I39" s="4"/>
      <c r="J39" s="4"/>
      <c r="K39" s="4"/>
      <c r="L39" s="4"/>
      <c r="M39" s="4"/>
      <c r="N39" s="82" t="s">
        <v>340</v>
      </c>
      <c r="O39" s="4"/>
      <c r="P39" s="4"/>
      <c r="Q39" s="4">
        <v>3</v>
      </c>
      <c r="R39" s="84"/>
      <c r="S39" s="17"/>
      <c r="T39" s="4"/>
      <c r="U39" s="4"/>
      <c r="V39" s="17"/>
      <c r="W39" s="4"/>
      <c r="X39" s="17"/>
      <c r="Y39" s="88"/>
      <c r="Z39" s="22"/>
      <c r="AA39" s="24"/>
      <c r="AB39" s="71">
        <f t="shared" si="0"/>
        <v>2</v>
      </c>
    </row>
    <row r="40" spans="1:28">
      <c r="A40" s="102">
        <v>237</v>
      </c>
      <c r="B40" s="103"/>
      <c r="C40" s="103"/>
      <c r="D40" s="104" t="s">
        <v>116</v>
      </c>
      <c r="E40" s="105" t="s">
        <v>76</v>
      </c>
      <c r="F40" s="105" t="s">
        <v>32</v>
      </c>
      <c r="G40" s="105" t="s">
        <v>150</v>
      </c>
      <c r="H40" s="105" t="s">
        <v>115</v>
      </c>
      <c r="I40" s="4"/>
      <c r="J40" s="4"/>
      <c r="K40" s="4"/>
      <c r="L40" s="4"/>
      <c r="M40" s="4"/>
      <c r="N40" s="4"/>
      <c r="O40" s="4"/>
      <c r="P40" s="4"/>
      <c r="Q40" s="4"/>
      <c r="R40" s="84"/>
      <c r="S40" s="17"/>
      <c r="T40" s="4"/>
      <c r="U40" s="4"/>
      <c r="V40" s="17"/>
      <c r="W40" s="4"/>
      <c r="X40" s="17"/>
      <c r="Y40" s="88"/>
      <c r="Z40" s="22"/>
      <c r="AA40" s="24"/>
      <c r="AB40" s="71">
        <f t="shared" si="0"/>
        <v>0</v>
      </c>
    </row>
    <row r="41" spans="1:28">
      <c r="A41" s="101">
        <v>238</v>
      </c>
      <c r="B41" s="42"/>
      <c r="C41" s="42"/>
      <c r="D41" s="12" t="s">
        <v>117</v>
      </c>
      <c r="E41" t="s">
        <v>76</v>
      </c>
      <c r="F41" t="s">
        <v>32</v>
      </c>
      <c r="G41" t="s">
        <v>150</v>
      </c>
      <c r="H41" t="s">
        <v>115</v>
      </c>
      <c r="I41" s="4"/>
      <c r="J41" s="4"/>
      <c r="K41" s="4"/>
      <c r="L41" s="4"/>
      <c r="M41" s="4"/>
      <c r="N41" s="4"/>
      <c r="O41" s="4"/>
      <c r="P41" s="4"/>
      <c r="Q41" s="4"/>
      <c r="R41" s="84"/>
      <c r="S41" s="17"/>
      <c r="T41" s="4"/>
      <c r="U41" s="4"/>
      <c r="V41" s="17"/>
      <c r="W41" s="4"/>
      <c r="X41" s="17"/>
      <c r="Y41" s="88"/>
      <c r="Z41" s="22"/>
      <c r="AA41" s="24"/>
      <c r="AB41" s="71">
        <f t="shared" si="0"/>
        <v>0</v>
      </c>
    </row>
    <row r="42" spans="1:28">
      <c r="A42" s="95">
        <v>245</v>
      </c>
      <c r="B42" s="42" t="s">
        <v>373</v>
      </c>
      <c r="C42" s="42"/>
      <c r="D42" s="12" t="s">
        <v>91</v>
      </c>
      <c r="E42" t="s">
        <v>76</v>
      </c>
      <c r="F42" t="s">
        <v>32</v>
      </c>
      <c r="G42" t="s">
        <v>150</v>
      </c>
      <c r="H42" t="s">
        <v>110</v>
      </c>
      <c r="I42" s="4"/>
      <c r="J42" s="4"/>
      <c r="K42" s="4"/>
      <c r="L42" s="4">
        <v>0</v>
      </c>
      <c r="M42" s="4"/>
      <c r="N42" s="4"/>
      <c r="O42" s="4"/>
      <c r="P42" s="4"/>
      <c r="Q42" s="4"/>
      <c r="R42" s="84"/>
      <c r="S42" s="17"/>
      <c r="T42" s="4"/>
      <c r="U42" s="4"/>
      <c r="V42" s="17"/>
      <c r="W42" s="4"/>
      <c r="X42" s="17"/>
      <c r="Y42" s="88"/>
      <c r="Z42" s="22"/>
      <c r="AA42" s="24"/>
      <c r="AB42" s="71">
        <f t="shared" si="0"/>
        <v>1</v>
      </c>
    </row>
    <row r="43" spans="1:28">
      <c r="A43" s="95">
        <v>578</v>
      </c>
      <c r="B43" s="42" t="s">
        <v>372</v>
      </c>
      <c r="C43" s="42"/>
      <c r="D43" s="12" t="s">
        <v>0</v>
      </c>
      <c r="E43" t="s">
        <v>12</v>
      </c>
      <c r="F43" t="s">
        <v>32</v>
      </c>
      <c r="G43" t="s">
        <v>150</v>
      </c>
      <c r="H43" t="s">
        <v>9</v>
      </c>
      <c r="I43" s="4"/>
      <c r="J43" s="4"/>
      <c r="K43" s="4">
        <v>0</v>
      </c>
      <c r="L43" s="4"/>
      <c r="M43" s="4"/>
      <c r="N43" s="4"/>
      <c r="O43" s="4"/>
      <c r="P43" s="4"/>
      <c r="Q43" s="4"/>
      <c r="R43" s="84"/>
      <c r="S43" s="17"/>
      <c r="T43" s="4"/>
      <c r="U43" s="4"/>
      <c r="V43" s="17"/>
      <c r="W43" s="4"/>
      <c r="X43" s="17"/>
      <c r="Y43" s="88"/>
      <c r="Z43" s="22"/>
      <c r="AA43" s="24"/>
      <c r="AB43" s="71">
        <f t="shared" si="0"/>
        <v>1</v>
      </c>
    </row>
    <row r="44" spans="1:28">
      <c r="A44" s="95">
        <v>579</v>
      </c>
      <c r="B44" s="42" t="s">
        <v>372</v>
      </c>
      <c r="C44" s="42"/>
      <c r="D44" s="12" t="s">
        <v>1</v>
      </c>
      <c r="E44" t="s">
        <v>13</v>
      </c>
      <c r="F44" t="s">
        <v>32</v>
      </c>
      <c r="G44" t="s">
        <v>150</v>
      </c>
      <c r="H44" t="s">
        <v>9</v>
      </c>
      <c r="I44" s="4"/>
      <c r="J44" s="4"/>
      <c r="K44" s="4">
        <v>0</v>
      </c>
      <c r="L44" s="4"/>
      <c r="M44" s="4"/>
      <c r="N44" s="4"/>
      <c r="O44" s="4"/>
      <c r="P44" s="4"/>
      <c r="Q44" s="4"/>
      <c r="R44" s="84"/>
      <c r="S44" s="17"/>
      <c r="T44" s="4"/>
      <c r="U44" s="4"/>
      <c r="V44" s="17"/>
      <c r="W44" s="4"/>
      <c r="X44" s="17"/>
      <c r="Y44" s="88"/>
      <c r="Z44" s="22"/>
      <c r="AA44" s="24"/>
      <c r="AB44" s="71">
        <f t="shared" si="0"/>
        <v>1</v>
      </c>
    </row>
    <row r="45" spans="1:28">
      <c r="A45" s="49">
        <v>434</v>
      </c>
      <c r="B45" s="42"/>
      <c r="C45" s="42"/>
      <c r="D45" s="12" t="s">
        <v>161</v>
      </c>
      <c r="E45" t="s">
        <v>140</v>
      </c>
      <c r="F45" t="s">
        <v>139</v>
      </c>
      <c r="G45" t="s">
        <v>150</v>
      </c>
      <c r="H45" t="s">
        <v>162</v>
      </c>
      <c r="I45" s="4"/>
      <c r="J45" s="4"/>
      <c r="K45" s="4"/>
      <c r="L45" s="4"/>
      <c r="M45" s="4"/>
      <c r="N45" s="4"/>
      <c r="O45" s="4"/>
      <c r="P45" s="4"/>
      <c r="Q45" s="4"/>
      <c r="R45" s="84"/>
      <c r="S45" s="17"/>
      <c r="T45" s="4"/>
      <c r="U45" s="4"/>
      <c r="V45" s="17"/>
      <c r="W45" s="4"/>
      <c r="X45" s="17"/>
      <c r="Y45" s="88">
        <v>3</v>
      </c>
      <c r="Z45" s="22"/>
      <c r="AA45" s="24"/>
      <c r="AB45" s="71">
        <f t="shared" si="0"/>
        <v>1</v>
      </c>
    </row>
    <row r="46" spans="1:28">
      <c r="A46" s="29"/>
      <c r="B46" s="42"/>
      <c r="C46" s="42"/>
      <c r="D46" s="12" t="s">
        <v>45</v>
      </c>
      <c r="E46" t="s">
        <v>46</v>
      </c>
      <c r="F46" t="s">
        <v>139</v>
      </c>
      <c r="G46" t="s">
        <v>150</v>
      </c>
      <c r="H46" t="s">
        <v>45</v>
      </c>
      <c r="I46" s="4"/>
      <c r="J46" s="4"/>
      <c r="K46" s="4"/>
      <c r="L46" s="4"/>
      <c r="M46" s="4"/>
      <c r="N46" s="4"/>
      <c r="O46" s="4"/>
      <c r="P46" s="4"/>
      <c r="Q46" s="4"/>
      <c r="R46" s="84"/>
      <c r="S46" s="17"/>
      <c r="T46" s="4"/>
      <c r="U46" s="4"/>
      <c r="V46" s="17"/>
      <c r="W46" s="4"/>
      <c r="X46" s="17"/>
      <c r="Y46" s="88"/>
      <c r="Z46" s="22"/>
      <c r="AA46" s="24"/>
      <c r="AB46" s="71">
        <f t="shared" si="0"/>
        <v>0</v>
      </c>
    </row>
    <row r="47" spans="1:28">
      <c r="A47" s="48"/>
      <c r="B47" s="42"/>
      <c r="C47" s="42"/>
      <c r="D47" s="12" t="s">
        <v>163</v>
      </c>
      <c r="E47" t="s">
        <v>140</v>
      </c>
      <c r="F47" t="s">
        <v>139</v>
      </c>
      <c r="G47" t="s">
        <v>150</v>
      </c>
      <c r="H47" t="s">
        <v>164</v>
      </c>
      <c r="I47" s="4"/>
      <c r="J47" s="4"/>
      <c r="K47" s="4"/>
      <c r="L47" s="4"/>
      <c r="M47" s="4"/>
      <c r="N47" s="4"/>
      <c r="O47" s="4"/>
      <c r="P47" s="4"/>
      <c r="Q47" s="4"/>
      <c r="R47" s="84"/>
      <c r="S47" s="17"/>
      <c r="T47" s="4"/>
      <c r="U47" s="4"/>
      <c r="V47" s="17"/>
      <c r="W47" s="4"/>
      <c r="X47" s="17"/>
      <c r="Y47" s="88">
        <v>3</v>
      </c>
      <c r="Z47" s="22"/>
      <c r="AA47" s="24"/>
      <c r="AB47" s="71">
        <f t="shared" si="0"/>
        <v>1</v>
      </c>
    </row>
    <row r="48" spans="1:28">
      <c r="A48" s="30"/>
      <c r="B48" s="42"/>
      <c r="C48" s="42"/>
      <c r="D48" s="12" t="s">
        <v>84</v>
      </c>
      <c r="E48" t="s">
        <v>140</v>
      </c>
      <c r="F48" t="s">
        <v>139</v>
      </c>
      <c r="G48" t="s">
        <v>150</v>
      </c>
      <c r="H48" t="s">
        <v>141</v>
      </c>
      <c r="I48" s="4"/>
      <c r="J48" s="4"/>
      <c r="K48" s="4"/>
      <c r="L48" s="4"/>
      <c r="M48" s="4"/>
      <c r="N48" s="4"/>
      <c r="O48" s="4"/>
      <c r="P48" s="4"/>
      <c r="Q48" s="4"/>
      <c r="R48" s="84"/>
      <c r="S48" s="17"/>
      <c r="T48" s="4"/>
      <c r="U48" s="4"/>
      <c r="V48" s="17"/>
      <c r="W48" s="4"/>
      <c r="X48" s="17"/>
      <c r="Y48" s="88">
        <v>3</v>
      </c>
      <c r="Z48" s="22"/>
      <c r="AA48" s="24"/>
      <c r="AB48" s="71">
        <f t="shared" si="0"/>
        <v>1</v>
      </c>
    </row>
    <row r="49" spans="1:28" ht="30">
      <c r="A49" s="30"/>
      <c r="B49" s="42"/>
      <c r="C49" s="42"/>
      <c r="D49" s="12" t="s">
        <v>133</v>
      </c>
      <c r="E49" t="s">
        <v>140</v>
      </c>
      <c r="F49" t="s">
        <v>139</v>
      </c>
      <c r="G49" t="s">
        <v>150</v>
      </c>
      <c r="H49" t="s">
        <v>142</v>
      </c>
      <c r="I49" s="4"/>
      <c r="J49" s="4"/>
      <c r="K49" s="4"/>
      <c r="L49" s="4"/>
      <c r="M49" s="4"/>
      <c r="N49" s="4"/>
      <c r="O49" s="4"/>
      <c r="P49" s="4"/>
      <c r="Q49" s="4"/>
      <c r="R49" s="84"/>
      <c r="S49" s="17"/>
      <c r="T49" s="4"/>
      <c r="U49" s="4"/>
      <c r="V49" s="17"/>
      <c r="W49" s="4"/>
      <c r="X49" s="17"/>
      <c r="Y49" s="88"/>
      <c r="Z49" s="22"/>
      <c r="AA49" s="24">
        <v>3</v>
      </c>
      <c r="AB49" s="71">
        <f t="shared" si="0"/>
        <v>1</v>
      </c>
    </row>
    <row r="50" spans="1:28">
      <c r="A50" s="30"/>
      <c r="B50" s="42"/>
      <c r="C50" s="42"/>
      <c r="D50" s="12" t="s">
        <v>87</v>
      </c>
      <c r="E50" t="s">
        <v>140</v>
      </c>
      <c r="F50" t="s">
        <v>139</v>
      </c>
      <c r="G50" t="s">
        <v>150</v>
      </c>
      <c r="H50" t="s">
        <v>142</v>
      </c>
      <c r="I50" s="4"/>
      <c r="J50" s="4"/>
      <c r="K50" s="4"/>
      <c r="L50" s="4"/>
      <c r="M50" s="4"/>
      <c r="N50" s="4"/>
      <c r="O50" s="4"/>
      <c r="P50" s="4"/>
      <c r="Q50" s="4"/>
      <c r="R50" s="84"/>
      <c r="S50" s="17"/>
      <c r="T50" s="4"/>
      <c r="U50" s="4"/>
      <c r="V50" s="17"/>
      <c r="W50" s="4"/>
      <c r="X50" s="17"/>
      <c r="Y50" s="88">
        <v>3</v>
      </c>
      <c r="Z50" s="22"/>
      <c r="AA50" s="24"/>
      <c r="AB50" s="71">
        <f t="shared" si="0"/>
        <v>1</v>
      </c>
    </row>
    <row r="51" spans="1:28">
      <c r="A51" s="30"/>
      <c r="B51" s="42"/>
      <c r="C51" s="42"/>
      <c r="D51" s="12" t="s">
        <v>96</v>
      </c>
      <c r="E51" t="s">
        <v>140</v>
      </c>
      <c r="F51" t="s">
        <v>139</v>
      </c>
      <c r="G51" t="s">
        <v>150</v>
      </c>
      <c r="H51" t="s">
        <v>143</v>
      </c>
      <c r="I51" s="4"/>
      <c r="J51" s="4"/>
      <c r="K51" s="4"/>
      <c r="L51" s="4"/>
      <c r="M51" s="4"/>
      <c r="N51" s="4"/>
      <c r="O51" s="4"/>
      <c r="P51" s="4"/>
      <c r="Q51" s="4"/>
      <c r="R51" s="84"/>
      <c r="S51" s="17"/>
      <c r="T51" s="4"/>
      <c r="U51" s="4"/>
      <c r="V51" s="17"/>
      <c r="W51" s="4"/>
      <c r="X51" s="17"/>
      <c r="Y51" s="88">
        <v>3</v>
      </c>
      <c r="Z51" s="22"/>
      <c r="AA51" s="24"/>
      <c r="AB51" s="71">
        <f t="shared" si="0"/>
        <v>1</v>
      </c>
    </row>
    <row r="52" spans="1:28" ht="15.75" thickBot="1">
      <c r="A52" s="8" t="s">
        <v>37</v>
      </c>
      <c r="B52" s="9"/>
      <c r="C52" s="26"/>
      <c r="D52" s="26"/>
      <c r="E52" s="8"/>
      <c r="F52" s="8"/>
      <c r="G52" s="8"/>
      <c r="H52" s="8"/>
      <c r="I52" s="9"/>
      <c r="J52" s="9"/>
      <c r="K52" s="9"/>
      <c r="L52" s="9"/>
      <c r="M52" s="9"/>
      <c r="N52" s="9"/>
      <c r="O52" s="9"/>
      <c r="P52" s="9"/>
      <c r="Q52" s="9"/>
      <c r="R52" s="85"/>
      <c r="S52" s="9"/>
      <c r="T52" s="9"/>
      <c r="U52" s="9"/>
      <c r="V52" s="9"/>
      <c r="W52" s="9"/>
      <c r="X52" s="9"/>
      <c r="Y52" s="89"/>
      <c r="Z52" s="90"/>
      <c r="AA52" s="91"/>
    </row>
    <row r="53" spans="1:28" ht="15.75" thickBot="1">
      <c r="A53" s="13"/>
      <c r="B53" s="98"/>
      <c r="C53" s="27"/>
      <c r="D53" s="27"/>
      <c r="E53" s="14"/>
      <c r="F53" s="14"/>
      <c r="G53" s="127" t="s">
        <v>39</v>
      </c>
      <c r="H53" s="128"/>
      <c r="I53" s="15">
        <v>0</v>
      </c>
      <c r="J53" s="15">
        <v>0</v>
      </c>
      <c r="K53" s="15">
        <v>2</v>
      </c>
      <c r="L53" s="15">
        <v>2</v>
      </c>
      <c r="M53" s="15">
        <v>2</v>
      </c>
      <c r="N53" s="15">
        <v>2</v>
      </c>
      <c r="O53" s="15">
        <v>2</v>
      </c>
      <c r="P53" s="15">
        <v>1</v>
      </c>
      <c r="Q53" s="15">
        <v>1</v>
      </c>
      <c r="R53" s="86"/>
      <c r="S53" s="20">
        <v>1</v>
      </c>
      <c r="T53" s="20">
        <v>1</v>
      </c>
      <c r="U53" s="20">
        <v>1</v>
      </c>
      <c r="V53" s="20">
        <v>1</v>
      </c>
      <c r="W53" s="20">
        <v>1</v>
      </c>
      <c r="X53" s="20">
        <v>1</v>
      </c>
      <c r="Y53" s="106" t="s">
        <v>153</v>
      </c>
      <c r="Z53" s="107"/>
      <c r="AA53" s="108"/>
    </row>
    <row r="54" spans="1:28" ht="15.75" thickBot="1"/>
    <row r="55" spans="1:28">
      <c r="C55"/>
      <c r="D55" s="35" t="s">
        <v>43</v>
      </c>
      <c r="F55" s="37">
        <v>0</v>
      </c>
      <c r="G55" s="129" t="s">
        <v>33</v>
      </c>
      <c r="H55" s="130"/>
      <c r="I55" s="130"/>
      <c r="J55" s="131"/>
      <c r="K55" s="34"/>
      <c r="L55" s="37">
        <v>0</v>
      </c>
      <c r="M55" s="112" t="s">
        <v>40</v>
      </c>
      <c r="N55" s="113"/>
      <c r="O55" s="113"/>
      <c r="P55" s="113"/>
      <c r="Q55" s="113"/>
      <c r="R55" s="113"/>
      <c r="S55" s="114"/>
      <c r="V55"/>
      <c r="W55"/>
    </row>
    <row r="56" spans="1:28" ht="15.75" thickBot="1">
      <c r="C56"/>
      <c r="D56" s="36" t="s">
        <v>118</v>
      </c>
      <c r="F56" s="38">
        <v>1</v>
      </c>
      <c r="G56" s="121" t="s">
        <v>34</v>
      </c>
      <c r="H56" s="122"/>
      <c r="I56" s="122"/>
      <c r="J56" s="123"/>
      <c r="K56" s="34"/>
      <c r="L56" s="38">
        <v>1</v>
      </c>
      <c r="M56" s="115" t="s">
        <v>41</v>
      </c>
      <c r="N56" s="116"/>
      <c r="O56" s="116"/>
      <c r="P56" s="116"/>
      <c r="Q56" s="116"/>
      <c r="R56" s="116"/>
      <c r="S56" s="117"/>
      <c r="T56" s="25"/>
      <c r="U56" s="25"/>
      <c r="V56"/>
      <c r="W56"/>
    </row>
    <row r="57" spans="1:28" ht="15.75" thickBot="1">
      <c r="C57"/>
      <c r="F57" s="38">
        <v>2</v>
      </c>
      <c r="G57" s="121" t="s">
        <v>36</v>
      </c>
      <c r="H57" s="122"/>
      <c r="I57" s="122"/>
      <c r="J57" s="123"/>
      <c r="K57" s="34"/>
      <c r="L57" s="40">
        <v>2</v>
      </c>
      <c r="M57" s="118" t="s">
        <v>42</v>
      </c>
      <c r="N57" s="119"/>
      <c r="O57" s="119"/>
      <c r="P57" s="119"/>
      <c r="Q57" s="119"/>
      <c r="R57" s="119"/>
      <c r="S57" s="120"/>
      <c r="T57" s="25"/>
      <c r="U57" s="25"/>
      <c r="V57"/>
      <c r="W57"/>
    </row>
    <row r="58" spans="1:28" ht="15.75" thickBot="1">
      <c r="C58"/>
      <c r="D58" s="31" t="s">
        <v>149</v>
      </c>
      <c r="F58" s="38">
        <v>3</v>
      </c>
      <c r="G58" s="121" t="s">
        <v>35</v>
      </c>
      <c r="H58" s="122"/>
      <c r="I58" s="122"/>
      <c r="J58" s="123"/>
      <c r="K58" s="34"/>
      <c r="T58" s="25"/>
      <c r="U58" s="25"/>
      <c r="V58"/>
      <c r="W58"/>
    </row>
    <row r="59" spans="1:28" ht="15.75" thickBot="1">
      <c r="C59"/>
      <c r="D59" s="32" t="s">
        <v>144</v>
      </c>
      <c r="F59" s="82" t="s">
        <v>337</v>
      </c>
      <c r="G59" s="81" t="s">
        <v>339</v>
      </c>
      <c r="H59" s="79"/>
      <c r="I59" s="79"/>
      <c r="J59" s="80"/>
      <c r="L59" s="45"/>
      <c r="M59" s="46">
        <v>-1</v>
      </c>
      <c r="N59" s="124" t="s">
        <v>159</v>
      </c>
      <c r="O59" s="125"/>
      <c r="P59" s="125"/>
      <c r="Q59" s="125"/>
      <c r="R59" s="125"/>
      <c r="S59" s="126"/>
      <c r="U59"/>
      <c r="V59"/>
      <c r="W59"/>
    </row>
    <row r="60" spans="1:28" ht="15.75" thickBot="1">
      <c r="C60"/>
      <c r="D60" s="33" t="s">
        <v>145</v>
      </c>
      <c r="F60" s="39" t="s">
        <v>119</v>
      </c>
      <c r="G60" s="109" t="s">
        <v>338</v>
      </c>
      <c r="H60" s="110"/>
      <c r="I60" s="110"/>
      <c r="J60" s="111"/>
    </row>
    <row r="61" spans="1:28">
      <c r="C61"/>
    </row>
  </sheetData>
  <autoFilter ref="D2:H53">
    <filterColumn colId="2"/>
  </autoFilter>
  <sortState ref="A3:X33">
    <sortCondition ref="E3:E33"/>
  </sortState>
  <mergeCells count="11">
    <mergeCell ref="Y53:AA53"/>
    <mergeCell ref="G60:J60"/>
    <mergeCell ref="M55:S55"/>
    <mergeCell ref="M56:S56"/>
    <mergeCell ref="M57:S57"/>
    <mergeCell ref="G56:J56"/>
    <mergeCell ref="N59:S59"/>
    <mergeCell ref="G53:H53"/>
    <mergeCell ref="G55:J55"/>
    <mergeCell ref="G57:J57"/>
    <mergeCell ref="G58:J58"/>
  </mergeCells>
  <conditionalFormatting sqref="K55:M58 T55:U58 N58:S58 C55:D56 K59:T59 K60:W1048576 I61:J1048576 F55:J60 S54:W54 I13:AA17 S1:W1 S2:Y53 Z2:AA52 I1:R54 I9:AA9">
    <cfRule type="cellIs" dxfId="1" priority="10" operator="equal">
      <formula>"FCL"</formula>
    </cfRule>
  </conditionalFormatting>
  <conditionalFormatting sqref="C55:D56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55:L57 N54">
    <cfRule type="iconSet" priority="25">
      <iconSet iconSet="3Symbols2" showValue="0">
        <cfvo type="percent" val="0"/>
        <cfvo type="num" val="1"/>
        <cfvo type="num" val="2"/>
      </iconSet>
    </cfRule>
  </conditionalFormatting>
  <conditionalFormatting sqref="G55:G5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59">
    <cfRule type="iconSet" priority="4">
      <iconSet iconSet="3Symbols2" showValue="0">
        <cfvo type="percent" val="0"/>
        <cfvo type="num" val="1"/>
        <cfvo type="num" val="2"/>
      </iconSet>
    </cfRule>
  </conditionalFormatting>
  <conditionalFormatting sqref="M59:S59">
    <cfRule type="iconSet" priority="3">
      <iconSet iconSet="3Flags" showValue="0">
        <cfvo type="percent" val="0"/>
        <cfvo type="num" val="0"/>
        <cfvo type="num" val="1"/>
      </iconSet>
    </cfRule>
  </conditionalFormatting>
  <conditionalFormatting sqref="I53:X53">
    <cfRule type="iconSet" priority="113">
      <iconSet iconSet="3Symbols2" showValue="0">
        <cfvo type="percent" val="0"/>
        <cfvo type="num" val="1"/>
        <cfvo type="num" val="2"/>
      </iconSet>
    </cfRule>
  </conditionalFormatting>
  <conditionalFormatting sqref="Y52:Y53 Z52:AA52">
    <cfRule type="iconSet" priority="182">
      <iconSet iconSet="3Symbols2" showValue="0">
        <cfvo type="percent" val="0"/>
        <cfvo type="num" val="1"/>
        <cfvo type="num" val="2"/>
      </iconSet>
    </cfRule>
  </conditionalFormatting>
  <conditionalFormatting sqref="L55:M58 I54 F55:F59 N54:W54 K60:W1048576 I61:J1048576 T55:U58 N58:S58 F60:J60 K59:T59 Z2:AA52 I2:Y53 I9:AA9 I13:AA17">
    <cfRule type="iconSet" priority="1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I2:X51">
    <cfRule type="cellIs" dxfId="0" priority="2" operator="equal">
      <formula>"inFCL"</formula>
    </cfRule>
  </conditionalFormatting>
  <conditionalFormatting sqref="C3:C51">
    <cfRule type="iconSet" priority="255">
      <iconSet iconSet="3Flags" showValue="0">
        <cfvo type="percent" val="0"/>
        <cfvo type="num" val="0"/>
        <cfvo type="num" val="1"/>
      </iconSet>
    </cfRule>
  </conditionalFormatting>
  <conditionalFormatting sqref="B3:B51">
    <cfRule type="iconSet" priority="257">
      <iconSet iconSet="3Flags" showValue="0">
        <cfvo type="percent" val="0"/>
        <cfvo type="num" val="0"/>
        <cfvo type="num" val="1"/>
      </iconSet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9:T63"/>
  <sheetViews>
    <sheetView topLeftCell="A25" workbookViewId="0">
      <selection activeCell="P56" sqref="P56"/>
    </sheetView>
  </sheetViews>
  <sheetFormatPr defaultRowHeight="15"/>
  <cols>
    <col min="2" max="2" width="13.140625" customWidth="1"/>
    <col min="3" max="4" width="16.28515625" customWidth="1"/>
    <col min="5" max="6" width="4" customWidth="1"/>
    <col min="7" max="7" width="11.28515625" customWidth="1"/>
    <col min="8" max="8" width="16.28515625" customWidth="1"/>
    <col min="9" max="10" width="20.7109375" customWidth="1"/>
    <col min="11" max="11" width="16.85546875" customWidth="1"/>
    <col min="12" max="12" width="15.7109375" customWidth="1"/>
    <col min="13" max="13" width="15.5703125" customWidth="1"/>
    <col min="14" max="14" width="11.7109375" customWidth="1"/>
    <col min="15" max="15" width="9.42578125" customWidth="1"/>
    <col min="16" max="16" width="8" customWidth="1"/>
    <col min="17" max="17" width="5.7109375" customWidth="1"/>
    <col min="18" max="18" width="3" customWidth="1"/>
    <col min="19" max="19" width="7.28515625" customWidth="1"/>
    <col min="20" max="20" width="11.28515625" customWidth="1"/>
    <col min="21" max="21" width="24.140625" customWidth="1"/>
    <col min="22" max="22" width="93.5703125" customWidth="1"/>
    <col min="23" max="23" width="70.28515625" customWidth="1"/>
    <col min="24" max="24" width="80.140625" customWidth="1"/>
    <col min="25" max="25" width="68.140625" customWidth="1"/>
    <col min="26" max="26" width="7.28515625" customWidth="1"/>
    <col min="27" max="27" width="11.28515625" customWidth="1"/>
    <col min="28" max="31" width="20.7109375" customWidth="1"/>
    <col min="32" max="33" width="15.7109375" customWidth="1"/>
    <col min="34" max="39" width="19.28515625" customWidth="1"/>
    <col min="40" max="45" width="20.7109375" customWidth="1"/>
    <col min="46" max="47" width="19.28515625" customWidth="1"/>
    <col min="48" max="48" width="19.28515625" bestFit="1" customWidth="1"/>
    <col min="49" max="51" width="20.7109375" customWidth="1"/>
    <col min="52" max="55" width="20.7109375" bestFit="1" customWidth="1"/>
  </cols>
  <sheetData>
    <row r="9" spans="3:20">
      <c r="M9" s="92"/>
      <c r="N9" s="92"/>
      <c r="O9" s="92"/>
      <c r="P9" s="92"/>
      <c r="Q9" s="92"/>
      <c r="R9" s="92"/>
      <c r="S9" s="92"/>
    </row>
    <row r="10" spans="3:20">
      <c r="M10" s="92"/>
      <c r="N10" s="92"/>
      <c r="O10" s="92"/>
      <c r="P10" s="92"/>
      <c r="Q10" s="92"/>
      <c r="R10" s="92"/>
      <c r="S10" s="92"/>
    </row>
    <row r="11" spans="3:20">
      <c r="M11" s="71"/>
      <c r="N11" s="71"/>
      <c r="O11" s="71"/>
      <c r="P11" s="71"/>
      <c r="Q11" s="71"/>
      <c r="R11" s="71"/>
      <c r="S11" s="71"/>
    </row>
    <row r="12" spans="3:20">
      <c r="D12">
        <f>SUM(D15:D28)</f>
        <v>1</v>
      </c>
      <c r="E12">
        <f>SUM(E15:E31)</f>
        <v>39</v>
      </c>
      <c r="F12">
        <f>SUM(F15:F31)</f>
        <v>5</v>
      </c>
      <c r="M12" s="71"/>
      <c r="N12" s="71"/>
      <c r="O12" s="71"/>
      <c r="P12" s="71"/>
      <c r="Q12" s="71"/>
      <c r="R12" s="71"/>
      <c r="S12" s="71"/>
      <c r="T12" s="71"/>
    </row>
    <row r="13" spans="3:20">
      <c r="D13" s="2" t="s">
        <v>17</v>
      </c>
      <c r="M13" s="71"/>
      <c r="N13" s="71"/>
      <c r="O13" s="71"/>
      <c r="P13" s="71"/>
      <c r="Q13" s="71"/>
      <c r="R13" s="71"/>
      <c r="S13" s="71"/>
      <c r="T13" s="71"/>
    </row>
    <row r="14" spans="3:20">
      <c r="C14" s="2" t="s">
        <v>121</v>
      </c>
      <c r="D14" t="s">
        <v>155</v>
      </c>
      <c r="E14" t="s">
        <v>32</v>
      </c>
      <c r="F14" t="s">
        <v>139</v>
      </c>
      <c r="G14" t="s">
        <v>16</v>
      </c>
      <c r="M14" s="71"/>
      <c r="N14" s="71" t="str">
        <f>C14</f>
        <v>Values</v>
      </c>
      <c r="O14" s="71" t="str">
        <f t="shared" ref="O14:Q14" si="0">D14</f>
        <v>S^2</v>
      </c>
      <c r="P14" s="71" t="str">
        <f t="shared" si="0"/>
        <v>S^3</v>
      </c>
      <c r="Q14" s="71" t="str">
        <f t="shared" si="0"/>
        <v>S^4</v>
      </c>
      <c r="R14" s="71"/>
      <c r="S14" s="71"/>
      <c r="T14" s="92"/>
    </row>
    <row r="15" spans="3:20">
      <c r="C15" s="25" t="s">
        <v>120</v>
      </c>
      <c r="D15" s="1"/>
      <c r="E15" s="1"/>
      <c r="F15" s="1"/>
      <c r="G15" s="1"/>
      <c r="M15" s="71"/>
      <c r="N15" s="71" t="str">
        <f t="shared" ref="N15:N31" si="1">C15</f>
        <v>Count of IW0935</v>
      </c>
      <c r="O15" s="71">
        <f>D12-D15</f>
        <v>1</v>
      </c>
      <c r="P15" s="71">
        <f>E12-E15</f>
        <v>39</v>
      </c>
      <c r="Q15" s="71"/>
      <c r="R15" s="71"/>
      <c r="S15" s="71"/>
      <c r="T15" s="92"/>
    </row>
    <row r="16" spans="3:20">
      <c r="C16" s="25" t="s">
        <v>122</v>
      </c>
      <c r="D16" s="1"/>
      <c r="E16" s="1"/>
      <c r="F16" s="1"/>
      <c r="G16" s="1"/>
      <c r="M16" s="71"/>
      <c r="N16" s="71" t="str">
        <f t="shared" si="1"/>
        <v>Count of IW0937</v>
      </c>
      <c r="O16" s="71">
        <f>O15-D16</f>
        <v>1</v>
      </c>
      <c r="P16" s="71">
        <f>P15-E16</f>
        <v>39</v>
      </c>
      <c r="Q16" s="71"/>
      <c r="R16" s="71"/>
      <c r="S16" s="71"/>
      <c r="T16" s="92"/>
    </row>
    <row r="17" spans="3:20">
      <c r="C17" s="25" t="s">
        <v>123</v>
      </c>
      <c r="D17" s="1">
        <v>1</v>
      </c>
      <c r="E17" s="1">
        <v>5</v>
      </c>
      <c r="F17" s="1"/>
      <c r="G17" s="1">
        <v>6</v>
      </c>
      <c r="M17" s="71"/>
      <c r="N17" s="71" t="str">
        <f t="shared" si="1"/>
        <v>Count of IW0939</v>
      </c>
      <c r="O17" s="71">
        <f t="shared" ref="O17" si="2">O16-D17</f>
        <v>0</v>
      </c>
      <c r="P17" s="71">
        <f t="shared" ref="P17:P29" si="3">P16-E17</f>
        <v>34</v>
      </c>
      <c r="Q17" s="71"/>
      <c r="R17" s="71"/>
      <c r="S17" s="71"/>
      <c r="T17" s="92"/>
    </row>
    <row r="18" spans="3:20">
      <c r="C18" s="25" t="s">
        <v>124</v>
      </c>
      <c r="D18" s="1"/>
      <c r="E18" s="1">
        <v>1</v>
      </c>
      <c r="F18" s="1"/>
      <c r="G18" s="1">
        <v>1</v>
      </c>
      <c r="M18" s="71"/>
      <c r="N18" s="71" t="str">
        <f t="shared" si="1"/>
        <v>Count of IW0941</v>
      </c>
      <c r="O18" s="71"/>
      <c r="P18" s="71">
        <f t="shared" si="3"/>
        <v>33</v>
      </c>
      <c r="Q18" s="71"/>
      <c r="R18" s="71"/>
      <c r="S18" s="71"/>
      <c r="T18" s="92"/>
    </row>
    <row r="19" spans="3:20">
      <c r="C19" s="25" t="s">
        <v>128</v>
      </c>
      <c r="D19" s="1"/>
      <c r="E19" s="1">
        <v>1</v>
      </c>
      <c r="F19" s="1"/>
      <c r="G19" s="1">
        <v>1</v>
      </c>
      <c r="M19" s="71"/>
      <c r="N19" s="71" t="str">
        <f t="shared" si="1"/>
        <v>Count of IW0943</v>
      </c>
      <c r="O19" s="71"/>
      <c r="P19" s="71">
        <f t="shared" si="3"/>
        <v>32</v>
      </c>
      <c r="Q19" s="71"/>
      <c r="R19" s="71"/>
      <c r="S19" s="71"/>
      <c r="T19" s="92"/>
    </row>
    <row r="20" spans="3:20">
      <c r="C20" s="25" t="s">
        <v>127</v>
      </c>
      <c r="D20" s="1"/>
      <c r="E20" s="1">
        <v>7</v>
      </c>
      <c r="F20" s="1"/>
      <c r="G20" s="1">
        <v>7</v>
      </c>
      <c r="M20" s="71"/>
      <c r="N20" s="71" t="str">
        <f t="shared" si="1"/>
        <v>Count of IW0945</v>
      </c>
      <c r="O20" s="71"/>
      <c r="P20" s="71">
        <f t="shared" si="3"/>
        <v>25</v>
      </c>
      <c r="Q20" s="71"/>
      <c r="R20" s="71"/>
      <c r="S20" s="71"/>
      <c r="T20" s="92"/>
    </row>
    <row r="21" spans="3:20">
      <c r="C21" s="25" t="s">
        <v>126</v>
      </c>
      <c r="D21" s="1"/>
      <c r="E21" s="1">
        <v>2</v>
      </c>
      <c r="F21" s="1"/>
      <c r="G21" s="1">
        <v>2</v>
      </c>
      <c r="M21" s="71"/>
      <c r="N21" s="71" t="str">
        <f t="shared" si="1"/>
        <v>Count of IW0947</v>
      </c>
      <c r="O21" s="71"/>
      <c r="P21" s="71">
        <f t="shared" si="3"/>
        <v>23</v>
      </c>
      <c r="Q21" s="71"/>
      <c r="R21" s="71"/>
      <c r="S21" s="71"/>
      <c r="T21" s="92"/>
    </row>
    <row r="22" spans="3:20">
      <c r="C22" s="25" t="s">
        <v>125</v>
      </c>
      <c r="D22" s="1"/>
      <c r="E22" s="1">
        <v>7</v>
      </c>
      <c r="F22" s="1"/>
      <c r="G22" s="1">
        <v>7</v>
      </c>
      <c r="M22" s="71"/>
      <c r="N22" s="71" t="str">
        <f t="shared" si="1"/>
        <v>Count of IW0949</v>
      </c>
      <c r="O22" s="71"/>
      <c r="P22" s="71">
        <f t="shared" si="3"/>
        <v>16</v>
      </c>
      <c r="Q22" s="71"/>
      <c r="R22" s="71"/>
      <c r="S22" s="71"/>
      <c r="T22" s="92"/>
    </row>
    <row r="23" spans="3:20">
      <c r="C23" s="25" t="s">
        <v>420</v>
      </c>
      <c r="D23" s="1"/>
      <c r="E23" s="1">
        <v>4</v>
      </c>
      <c r="F23" s="1"/>
      <c r="G23" s="1">
        <v>4</v>
      </c>
      <c r="M23" s="71"/>
      <c r="N23" s="71" t="str">
        <f t="shared" si="1"/>
        <v>Count of IW0951</v>
      </c>
      <c r="O23" s="71"/>
      <c r="P23" s="71">
        <f t="shared" si="3"/>
        <v>12</v>
      </c>
      <c r="Q23" s="71"/>
      <c r="R23" s="71"/>
      <c r="S23" s="71"/>
      <c r="T23" s="92"/>
    </row>
    <row r="24" spans="3:20">
      <c r="C24" s="25" t="s">
        <v>364</v>
      </c>
      <c r="D24" s="1"/>
      <c r="E24" s="1">
        <v>6</v>
      </c>
      <c r="F24" s="1"/>
      <c r="G24" s="1">
        <v>6</v>
      </c>
      <c r="M24" s="71"/>
      <c r="N24" s="71" t="str">
        <f t="shared" si="1"/>
        <v>Count of IW1003</v>
      </c>
      <c r="O24" s="71"/>
      <c r="P24" s="71">
        <f t="shared" si="3"/>
        <v>6</v>
      </c>
      <c r="Q24" s="71"/>
      <c r="R24" s="71"/>
      <c r="S24" s="71"/>
      <c r="T24" s="92"/>
    </row>
    <row r="25" spans="3:20">
      <c r="C25" s="25" t="s">
        <v>365</v>
      </c>
      <c r="D25" s="1"/>
      <c r="E25" s="1"/>
      <c r="F25" s="1"/>
      <c r="G25" s="1"/>
      <c r="M25" s="71"/>
      <c r="N25" s="71" t="str">
        <f t="shared" si="1"/>
        <v>Count of IW1005</v>
      </c>
      <c r="O25" s="71"/>
      <c r="P25" s="71">
        <f t="shared" si="3"/>
        <v>6</v>
      </c>
      <c r="Q25" s="71"/>
      <c r="R25" s="71"/>
      <c r="S25" s="71"/>
      <c r="T25" s="92"/>
    </row>
    <row r="26" spans="3:20">
      <c r="C26" s="25" t="s">
        <v>366</v>
      </c>
      <c r="D26" s="1"/>
      <c r="E26" s="1">
        <v>5</v>
      </c>
      <c r="F26" s="1"/>
      <c r="G26" s="1">
        <v>5</v>
      </c>
      <c r="M26" s="71"/>
      <c r="N26" s="71" t="str">
        <f t="shared" si="1"/>
        <v>Count of IW1007</v>
      </c>
      <c r="O26" s="71"/>
      <c r="P26" s="71">
        <f t="shared" si="3"/>
        <v>1</v>
      </c>
      <c r="Q26" s="71"/>
      <c r="R26" s="71"/>
      <c r="S26" s="71"/>
      <c r="T26" s="92"/>
    </row>
    <row r="27" spans="3:20">
      <c r="C27" s="25" t="s">
        <v>367</v>
      </c>
      <c r="D27" s="1"/>
      <c r="E27" s="1"/>
      <c r="F27" s="1"/>
      <c r="G27" s="1"/>
      <c r="M27" s="71"/>
      <c r="N27" s="71" t="str">
        <f t="shared" si="1"/>
        <v>Count of IW1009</v>
      </c>
      <c r="O27" s="71"/>
      <c r="P27" s="71">
        <f t="shared" si="3"/>
        <v>1</v>
      </c>
      <c r="Q27" s="71">
        <f>F12</f>
        <v>5</v>
      </c>
      <c r="R27" s="71"/>
      <c r="S27" s="71"/>
      <c r="T27" s="92"/>
    </row>
    <row r="28" spans="3:20">
      <c r="C28" s="25" t="s">
        <v>368</v>
      </c>
      <c r="D28" s="1"/>
      <c r="E28" s="1"/>
      <c r="F28" s="1"/>
      <c r="G28" s="1"/>
      <c r="M28" s="71"/>
      <c r="N28" s="71" t="str">
        <f t="shared" si="1"/>
        <v>Count of IW1011</v>
      </c>
      <c r="O28" s="71"/>
      <c r="P28" s="71">
        <f t="shared" si="3"/>
        <v>1</v>
      </c>
      <c r="Q28" s="71">
        <f t="shared" ref="Q28:Q31" si="4">Q27-F28</f>
        <v>5</v>
      </c>
      <c r="R28" s="71"/>
      <c r="S28" s="71"/>
      <c r="T28" s="92"/>
    </row>
    <row r="29" spans="3:20">
      <c r="C29" s="25" t="s">
        <v>369</v>
      </c>
      <c r="D29" s="1"/>
      <c r="E29" s="1">
        <v>1</v>
      </c>
      <c r="F29" s="1"/>
      <c r="G29" s="1">
        <v>1</v>
      </c>
      <c r="M29" s="71"/>
      <c r="N29" s="71" t="str">
        <f t="shared" si="1"/>
        <v>Count of IW1013</v>
      </c>
      <c r="O29" s="71"/>
      <c r="P29" s="71">
        <f t="shared" si="3"/>
        <v>0</v>
      </c>
      <c r="Q29" s="71">
        <f>Q28-F29</f>
        <v>5</v>
      </c>
      <c r="R29" s="71"/>
      <c r="S29" s="71"/>
      <c r="T29" s="92"/>
    </row>
    <row r="30" spans="3:20">
      <c r="C30" s="25" t="s">
        <v>148</v>
      </c>
      <c r="D30" s="1"/>
      <c r="E30" s="1"/>
      <c r="F30" s="1">
        <v>5</v>
      </c>
      <c r="G30" s="1">
        <v>5</v>
      </c>
      <c r="M30" s="71"/>
      <c r="N30" s="71" t="str">
        <f t="shared" si="1"/>
        <v>Count of 2010-Q2</v>
      </c>
      <c r="O30" s="71"/>
      <c r="P30" s="71"/>
      <c r="Q30" s="71">
        <f t="shared" si="4"/>
        <v>0</v>
      </c>
      <c r="R30" s="71"/>
      <c r="S30" s="71"/>
      <c r="T30" s="92"/>
    </row>
    <row r="31" spans="3:20">
      <c r="C31" s="25" t="s">
        <v>147</v>
      </c>
      <c r="D31" s="1"/>
      <c r="E31" s="1"/>
      <c r="F31" s="1"/>
      <c r="G31" s="1"/>
      <c r="M31" s="71"/>
      <c r="N31" s="71" t="str">
        <f t="shared" si="1"/>
        <v>Count of 2010-Q3</v>
      </c>
      <c r="O31" s="71"/>
      <c r="P31" s="71"/>
      <c r="Q31" s="71">
        <f t="shared" si="4"/>
        <v>0</v>
      </c>
      <c r="R31" s="71"/>
      <c r="S31" s="71"/>
      <c r="T31" s="92"/>
    </row>
    <row r="32" spans="3:20">
      <c r="C32" s="25" t="s">
        <v>146</v>
      </c>
      <c r="D32" s="1"/>
      <c r="E32" s="1"/>
      <c r="F32" s="1">
        <v>1</v>
      </c>
      <c r="G32" s="1">
        <v>1</v>
      </c>
      <c r="M32" s="71"/>
      <c r="N32" s="71"/>
      <c r="O32" s="71"/>
      <c r="P32" s="71"/>
      <c r="Q32" s="71"/>
      <c r="R32" s="71"/>
      <c r="S32" s="71"/>
      <c r="T32" s="92"/>
    </row>
    <row r="33" spans="13:20">
      <c r="M33" s="92"/>
      <c r="N33" s="92"/>
      <c r="O33" s="92"/>
      <c r="P33" s="92"/>
      <c r="Q33" s="92"/>
      <c r="R33" s="92"/>
      <c r="S33" s="92"/>
      <c r="T33" s="92"/>
    </row>
    <row r="34" spans="13:20">
      <c r="M34" s="92"/>
      <c r="N34" s="92"/>
      <c r="O34" s="92"/>
      <c r="P34" s="92"/>
      <c r="Q34" s="92"/>
      <c r="R34" s="92"/>
      <c r="S34" s="92"/>
      <c r="T34" s="92"/>
    </row>
    <row r="35" spans="13:20">
      <c r="M35" s="92"/>
      <c r="N35" s="92"/>
      <c r="O35" s="92"/>
      <c r="P35" s="92"/>
      <c r="Q35" s="92"/>
      <c r="R35" s="92"/>
      <c r="S35" s="92"/>
      <c r="T35" s="92"/>
    </row>
    <row r="36" spans="13:20">
      <c r="M36" s="92"/>
      <c r="N36" s="92"/>
      <c r="O36" s="92"/>
      <c r="P36" s="92"/>
      <c r="Q36" s="92"/>
      <c r="R36" s="92"/>
      <c r="S36" s="92"/>
      <c r="T36" s="92"/>
    </row>
    <row r="37" spans="13:20">
      <c r="M37" s="71"/>
      <c r="N37" s="71"/>
      <c r="O37" s="71"/>
      <c r="P37" s="71"/>
      <c r="Q37" s="71"/>
      <c r="R37" s="71"/>
      <c r="S37" s="71"/>
      <c r="T37" s="71"/>
    </row>
    <row r="61" spans="2:4">
      <c r="C61" t="s">
        <v>281</v>
      </c>
      <c r="D61" t="s">
        <v>280</v>
      </c>
    </row>
    <row r="62" spans="2:4">
      <c r="B62" t="s">
        <v>278</v>
      </c>
      <c r="C62">
        <f>COUNTIF('SMP List'!D:D,"OS")-D62</f>
        <v>14</v>
      </c>
      <c r="D62">
        <f>COUNTIF('SMP List'!F10:F32, "Done")</f>
        <v>9</v>
      </c>
    </row>
    <row r="63" spans="2:4">
      <c r="B63" t="s">
        <v>279</v>
      </c>
      <c r="C63">
        <f>COUNTIF('SMP List'!D:D,"MW")-D63</f>
        <v>38</v>
      </c>
      <c r="D63">
        <f>COUNTIF('SMP List'!F33:F78, "Done")</f>
        <v>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WVO105"/>
  <sheetViews>
    <sheetView topLeftCell="A37" zoomScale="85" zoomScaleNormal="85" workbookViewId="0">
      <selection activeCell="D33" sqref="D33"/>
    </sheetView>
  </sheetViews>
  <sheetFormatPr defaultColWidth="0" defaultRowHeight="15"/>
  <cols>
    <col min="1" max="1" width="5" customWidth="1"/>
    <col min="2" max="2" width="25" customWidth="1"/>
    <col min="3" max="3" width="20.7109375" customWidth="1"/>
    <col min="4" max="4" width="11.28515625" customWidth="1"/>
    <col min="5" max="5" width="19.7109375" customWidth="1"/>
    <col min="6" max="6" width="28" customWidth="1"/>
    <col min="7" max="7" width="133.7109375" bestFit="1" customWidth="1"/>
    <col min="9" max="256" width="9.140625" hidden="1"/>
    <col min="257" max="257" width="5" customWidth="1"/>
    <col min="258" max="258" width="25" customWidth="1"/>
    <col min="259" max="259" width="20.7109375" customWidth="1"/>
    <col min="260" max="260" width="11.28515625" customWidth="1"/>
    <col min="261" max="261" width="19.7109375" customWidth="1"/>
    <col min="262" max="262" width="28" customWidth="1"/>
    <col min="263" max="263" width="133.7109375" bestFit="1" customWidth="1"/>
    <col min="264" max="512" width="9.140625" hidden="1"/>
    <col min="513" max="513" width="5" customWidth="1"/>
    <col min="514" max="514" width="25" customWidth="1"/>
    <col min="515" max="515" width="20.7109375" customWidth="1"/>
    <col min="516" max="516" width="11.28515625" customWidth="1"/>
    <col min="517" max="517" width="19.7109375" customWidth="1"/>
    <col min="518" max="518" width="28" customWidth="1"/>
    <col min="519" max="519" width="133.7109375" bestFit="1" customWidth="1"/>
    <col min="520" max="768" width="9.140625" hidden="1"/>
    <col min="769" max="769" width="5" customWidth="1"/>
    <col min="770" max="770" width="25" customWidth="1"/>
    <col min="771" max="771" width="20.7109375" customWidth="1"/>
    <col min="772" max="772" width="11.28515625" customWidth="1"/>
    <col min="773" max="773" width="19.7109375" customWidth="1"/>
    <col min="774" max="774" width="28" customWidth="1"/>
    <col min="775" max="775" width="133.7109375" bestFit="1" customWidth="1"/>
    <col min="776" max="1024" width="9.140625" hidden="1"/>
    <col min="1025" max="1025" width="5" customWidth="1"/>
    <col min="1026" max="1026" width="25" customWidth="1"/>
    <col min="1027" max="1027" width="20.7109375" customWidth="1"/>
    <col min="1028" max="1028" width="11.28515625" customWidth="1"/>
    <col min="1029" max="1029" width="19.7109375" customWidth="1"/>
    <col min="1030" max="1030" width="28" customWidth="1"/>
    <col min="1031" max="1031" width="133.7109375" bestFit="1" customWidth="1"/>
    <col min="1032" max="1280" width="9.140625" hidden="1"/>
    <col min="1281" max="1281" width="5" customWidth="1"/>
    <col min="1282" max="1282" width="25" customWidth="1"/>
    <col min="1283" max="1283" width="20.7109375" customWidth="1"/>
    <col min="1284" max="1284" width="11.28515625" customWidth="1"/>
    <col min="1285" max="1285" width="19.7109375" customWidth="1"/>
    <col min="1286" max="1286" width="28" customWidth="1"/>
    <col min="1287" max="1287" width="133.7109375" bestFit="1" customWidth="1"/>
    <col min="1288" max="1536" width="9.140625" hidden="1"/>
    <col min="1537" max="1537" width="5" customWidth="1"/>
    <col min="1538" max="1538" width="25" customWidth="1"/>
    <col min="1539" max="1539" width="20.7109375" customWidth="1"/>
    <col min="1540" max="1540" width="11.28515625" customWidth="1"/>
    <col min="1541" max="1541" width="19.7109375" customWidth="1"/>
    <col min="1542" max="1542" width="28" customWidth="1"/>
    <col min="1543" max="1543" width="133.7109375" bestFit="1" customWidth="1"/>
    <col min="1544" max="1792" width="9.140625" hidden="1"/>
    <col min="1793" max="1793" width="5" customWidth="1"/>
    <col min="1794" max="1794" width="25" customWidth="1"/>
    <col min="1795" max="1795" width="20.7109375" customWidth="1"/>
    <col min="1796" max="1796" width="11.28515625" customWidth="1"/>
    <col min="1797" max="1797" width="19.7109375" customWidth="1"/>
    <col min="1798" max="1798" width="28" customWidth="1"/>
    <col min="1799" max="1799" width="133.7109375" bestFit="1" customWidth="1"/>
    <col min="1800" max="2048" width="9.140625" hidden="1"/>
    <col min="2049" max="2049" width="5" customWidth="1"/>
    <col min="2050" max="2050" width="25" customWidth="1"/>
    <col min="2051" max="2051" width="20.7109375" customWidth="1"/>
    <col min="2052" max="2052" width="11.28515625" customWidth="1"/>
    <col min="2053" max="2053" width="19.7109375" customWidth="1"/>
    <col min="2054" max="2054" width="28" customWidth="1"/>
    <col min="2055" max="2055" width="133.7109375" bestFit="1" customWidth="1"/>
    <col min="2056" max="2304" width="9.140625" hidden="1"/>
    <col min="2305" max="2305" width="5" customWidth="1"/>
    <col min="2306" max="2306" width="25" customWidth="1"/>
    <col min="2307" max="2307" width="20.7109375" customWidth="1"/>
    <col min="2308" max="2308" width="11.28515625" customWidth="1"/>
    <col min="2309" max="2309" width="19.7109375" customWidth="1"/>
    <col min="2310" max="2310" width="28" customWidth="1"/>
    <col min="2311" max="2311" width="133.7109375" bestFit="1" customWidth="1"/>
    <col min="2312" max="2560" width="9.140625" hidden="1"/>
    <col min="2561" max="2561" width="5" customWidth="1"/>
    <col min="2562" max="2562" width="25" customWidth="1"/>
    <col min="2563" max="2563" width="20.7109375" customWidth="1"/>
    <col min="2564" max="2564" width="11.28515625" customWidth="1"/>
    <col min="2565" max="2565" width="19.7109375" customWidth="1"/>
    <col min="2566" max="2566" width="28" customWidth="1"/>
    <col min="2567" max="2567" width="133.7109375" bestFit="1" customWidth="1"/>
    <col min="2568" max="2816" width="9.140625" hidden="1"/>
    <col min="2817" max="2817" width="5" customWidth="1"/>
    <col min="2818" max="2818" width="25" customWidth="1"/>
    <col min="2819" max="2819" width="20.7109375" customWidth="1"/>
    <col min="2820" max="2820" width="11.28515625" customWidth="1"/>
    <col min="2821" max="2821" width="19.7109375" customWidth="1"/>
    <col min="2822" max="2822" width="28" customWidth="1"/>
    <col min="2823" max="2823" width="133.7109375" bestFit="1" customWidth="1"/>
    <col min="2824" max="3072" width="9.140625" hidden="1"/>
    <col min="3073" max="3073" width="5" customWidth="1"/>
    <col min="3074" max="3074" width="25" customWidth="1"/>
    <col min="3075" max="3075" width="20.7109375" customWidth="1"/>
    <col min="3076" max="3076" width="11.28515625" customWidth="1"/>
    <col min="3077" max="3077" width="19.7109375" customWidth="1"/>
    <col min="3078" max="3078" width="28" customWidth="1"/>
    <col min="3079" max="3079" width="133.7109375" bestFit="1" customWidth="1"/>
    <col min="3080" max="3328" width="9.140625" hidden="1"/>
    <col min="3329" max="3329" width="5" customWidth="1"/>
    <col min="3330" max="3330" width="25" customWidth="1"/>
    <col min="3331" max="3331" width="20.7109375" customWidth="1"/>
    <col min="3332" max="3332" width="11.28515625" customWidth="1"/>
    <col min="3333" max="3333" width="19.7109375" customWidth="1"/>
    <col min="3334" max="3334" width="28" customWidth="1"/>
    <col min="3335" max="3335" width="133.7109375" bestFit="1" customWidth="1"/>
    <col min="3336" max="3584" width="9.140625" hidden="1"/>
    <col min="3585" max="3585" width="5" customWidth="1"/>
    <col min="3586" max="3586" width="25" customWidth="1"/>
    <col min="3587" max="3587" width="20.7109375" customWidth="1"/>
    <col min="3588" max="3588" width="11.28515625" customWidth="1"/>
    <col min="3589" max="3589" width="19.7109375" customWidth="1"/>
    <col min="3590" max="3590" width="28" customWidth="1"/>
    <col min="3591" max="3591" width="133.7109375" bestFit="1" customWidth="1"/>
    <col min="3592" max="3840" width="9.140625" hidden="1"/>
    <col min="3841" max="3841" width="5" customWidth="1"/>
    <col min="3842" max="3842" width="25" customWidth="1"/>
    <col min="3843" max="3843" width="20.7109375" customWidth="1"/>
    <col min="3844" max="3844" width="11.28515625" customWidth="1"/>
    <col min="3845" max="3845" width="19.7109375" customWidth="1"/>
    <col min="3846" max="3846" width="28" customWidth="1"/>
    <col min="3847" max="3847" width="133.7109375" bestFit="1" customWidth="1"/>
    <col min="3848" max="4096" width="9.140625" hidden="1"/>
    <col min="4097" max="4097" width="5" customWidth="1"/>
    <col min="4098" max="4098" width="25" customWidth="1"/>
    <col min="4099" max="4099" width="20.7109375" customWidth="1"/>
    <col min="4100" max="4100" width="11.28515625" customWidth="1"/>
    <col min="4101" max="4101" width="19.7109375" customWidth="1"/>
    <col min="4102" max="4102" width="28" customWidth="1"/>
    <col min="4103" max="4103" width="133.7109375" bestFit="1" customWidth="1"/>
    <col min="4104" max="4352" width="9.140625" hidden="1"/>
    <col min="4353" max="4353" width="5" customWidth="1"/>
    <col min="4354" max="4354" width="25" customWidth="1"/>
    <col min="4355" max="4355" width="20.7109375" customWidth="1"/>
    <col min="4356" max="4356" width="11.28515625" customWidth="1"/>
    <col min="4357" max="4357" width="19.7109375" customWidth="1"/>
    <col min="4358" max="4358" width="28" customWidth="1"/>
    <col min="4359" max="4359" width="133.7109375" bestFit="1" customWidth="1"/>
    <col min="4360" max="4608" width="9.140625" hidden="1"/>
    <col min="4609" max="4609" width="5" customWidth="1"/>
    <col min="4610" max="4610" width="25" customWidth="1"/>
    <col min="4611" max="4611" width="20.7109375" customWidth="1"/>
    <col min="4612" max="4612" width="11.28515625" customWidth="1"/>
    <col min="4613" max="4613" width="19.7109375" customWidth="1"/>
    <col min="4614" max="4614" width="28" customWidth="1"/>
    <col min="4615" max="4615" width="133.7109375" bestFit="1" customWidth="1"/>
    <col min="4616" max="4864" width="9.140625" hidden="1"/>
    <col min="4865" max="4865" width="5" customWidth="1"/>
    <col min="4866" max="4866" width="25" customWidth="1"/>
    <col min="4867" max="4867" width="20.7109375" customWidth="1"/>
    <col min="4868" max="4868" width="11.28515625" customWidth="1"/>
    <col min="4869" max="4869" width="19.7109375" customWidth="1"/>
    <col min="4870" max="4870" width="28" customWidth="1"/>
    <col min="4871" max="4871" width="133.7109375" bestFit="1" customWidth="1"/>
    <col min="4872" max="5120" width="9.140625" hidden="1"/>
    <col min="5121" max="5121" width="5" customWidth="1"/>
    <col min="5122" max="5122" width="25" customWidth="1"/>
    <col min="5123" max="5123" width="20.7109375" customWidth="1"/>
    <col min="5124" max="5124" width="11.28515625" customWidth="1"/>
    <col min="5125" max="5125" width="19.7109375" customWidth="1"/>
    <col min="5126" max="5126" width="28" customWidth="1"/>
    <col min="5127" max="5127" width="133.7109375" bestFit="1" customWidth="1"/>
    <col min="5128" max="5376" width="9.140625" hidden="1"/>
    <col min="5377" max="5377" width="5" customWidth="1"/>
    <col min="5378" max="5378" width="25" customWidth="1"/>
    <col min="5379" max="5379" width="20.7109375" customWidth="1"/>
    <col min="5380" max="5380" width="11.28515625" customWidth="1"/>
    <col min="5381" max="5381" width="19.7109375" customWidth="1"/>
    <col min="5382" max="5382" width="28" customWidth="1"/>
    <col min="5383" max="5383" width="133.7109375" bestFit="1" customWidth="1"/>
    <col min="5384" max="5632" width="9.140625" hidden="1"/>
    <col min="5633" max="5633" width="5" customWidth="1"/>
    <col min="5634" max="5634" width="25" customWidth="1"/>
    <col min="5635" max="5635" width="20.7109375" customWidth="1"/>
    <col min="5636" max="5636" width="11.28515625" customWidth="1"/>
    <col min="5637" max="5637" width="19.7109375" customWidth="1"/>
    <col min="5638" max="5638" width="28" customWidth="1"/>
    <col min="5639" max="5639" width="133.7109375" bestFit="1" customWidth="1"/>
    <col min="5640" max="5888" width="9.140625" hidden="1"/>
    <col min="5889" max="5889" width="5" customWidth="1"/>
    <col min="5890" max="5890" width="25" customWidth="1"/>
    <col min="5891" max="5891" width="20.7109375" customWidth="1"/>
    <col min="5892" max="5892" width="11.28515625" customWidth="1"/>
    <col min="5893" max="5893" width="19.7109375" customWidth="1"/>
    <col min="5894" max="5894" width="28" customWidth="1"/>
    <col min="5895" max="5895" width="133.7109375" bestFit="1" customWidth="1"/>
    <col min="5896" max="6144" width="9.140625" hidden="1"/>
    <col min="6145" max="6145" width="5" customWidth="1"/>
    <col min="6146" max="6146" width="25" customWidth="1"/>
    <col min="6147" max="6147" width="20.7109375" customWidth="1"/>
    <col min="6148" max="6148" width="11.28515625" customWidth="1"/>
    <col min="6149" max="6149" width="19.7109375" customWidth="1"/>
    <col min="6150" max="6150" width="28" customWidth="1"/>
    <col min="6151" max="6151" width="133.7109375" bestFit="1" customWidth="1"/>
    <col min="6152" max="6400" width="9.140625" hidden="1"/>
    <col min="6401" max="6401" width="5" customWidth="1"/>
    <col min="6402" max="6402" width="25" customWidth="1"/>
    <col min="6403" max="6403" width="20.7109375" customWidth="1"/>
    <col min="6404" max="6404" width="11.28515625" customWidth="1"/>
    <col min="6405" max="6405" width="19.7109375" customWidth="1"/>
    <col min="6406" max="6406" width="28" customWidth="1"/>
    <col min="6407" max="6407" width="133.7109375" bestFit="1" customWidth="1"/>
    <col min="6408" max="6656" width="9.140625" hidden="1"/>
    <col min="6657" max="6657" width="5" customWidth="1"/>
    <col min="6658" max="6658" width="25" customWidth="1"/>
    <col min="6659" max="6659" width="20.7109375" customWidth="1"/>
    <col min="6660" max="6660" width="11.28515625" customWidth="1"/>
    <col min="6661" max="6661" width="19.7109375" customWidth="1"/>
    <col min="6662" max="6662" width="28" customWidth="1"/>
    <col min="6663" max="6663" width="133.7109375" bestFit="1" customWidth="1"/>
    <col min="6664" max="6912" width="9.140625" hidden="1"/>
    <col min="6913" max="6913" width="5" customWidth="1"/>
    <col min="6914" max="6914" width="25" customWidth="1"/>
    <col min="6915" max="6915" width="20.7109375" customWidth="1"/>
    <col min="6916" max="6916" width="11.28515625" customWidth="1"/>
    <col min="6917" max="6917" width="19.7109375" customWidth="1"/>
    <col min="6918" max="6918" width="28" customWidth="1"/>
    <col min="6919" max="6919" width="133.7109375" bestFit="1" customWidth="1"/>
    <col min="6920" max="7168" width="9.140625" hidden="1"/>
    <col min="7169" max="7169" width="5" customWidth="1"/>
    <col min="7170" max="7170" width="25" customWidth="1"/>
    <col min="7171" max="7171" width="20.7109375" customWidth="1"/>
    <col min="7172" max="7172" width="11.28515625" customWidth="1"/>
    <col min="7173" max="7173" width="19.7109375" customWidth="1"/>
    <col min="7174" max="7174" width="28" customWidth="1"/>
    <col min="7175" max="7175" width="133.7109375" bestFit="1" customWidth="1"/>
    <col min="7176" max="7424" width="9.140625" hidden="1"/>
    <col min="7425" max="7425" width="5" customWidth="1"/>
    <col min="7426" max="7426" width="25" customWidth="1"/>
    <col min="7427" max="7427" width="20.7109375" customWidth="1"/>
    <col min="7428" max="7428" width="11.28515625" customWidth="1"/>
    <col min="7429" max="7429" width="19.7109375" customWidth="1"/>
    <col min="7430" max="7430" width="28" customWidth="1"/>
    <col min="7431" max="7431" width="133.7109375" bestFit="1" customWidth="1"/>
    <col min="7432" max="7680" width="9.140625" hidden="1"/>
    <col min="7681" max="7681" width="5" customWidth="1"/>
    <col min="7682" max="7682" width="25" customWidth="1"/>
    <col min="7683" max="7683" width="20.7109375" customWidth="1"/>
    <col min="7684" max="7684" width="11.28515625" customWidth="1"/>
    <col min="7685" max="7685" width="19.7109375" customWidth="1"/>
    <col min="7686" max="7686" width="28" customWidth="1"/>
    <col min="7687" max="7687" width="133.7109375" bestFit="1" customWidth="1"/>
    <col min="7688" max="7936" width="9.140625" hidden="1"/>
    <col min="7937" max="7937" width="5" customWidth="1"/>
    <col min="7938" max="7938" width="25" customWidth="1"/>
    <col min="7939" max="7939" width="20.7109375" customWidth="1"/>
    <col min="7940" max="7940" width="11.28515625" customWidth="1"/>
    <col min="7941" max="7941" width="19.7109375" customWidth="1"/>
    <col min="7942" max="7942" width="28" customWidth="1"/>
    <col min="7943" max="7943" width="133.7109375" bestFit="1" customWidth="1"/>
    <col min="7944" max="8192" width="9.140625" hidden="1"/>
    <col min="8193" max="8193" width="5" customWidth="1"/>
    <col min="8194" max="8194" width="25" customWidth="1"/>
    <col min="8195" max="8195" width="20.7109375" customWidth="1"/>
    <col min="8196" max="8196" width="11.28515625" customWidth="1"/>
    <col min="8197" max="8197" width="19.7109375" customWidth="1"/>
    <col min="8198" max="8198" width="28" customWidth="1"/>
    <col min="8199" max="8199" width="133.7109375" bestFit="1" customWidth="1"/>
    <col min="8200" max="8448" width="9.140625" hidden="1"/>
    <col min="8449" max="8449" width="5" customWidth="1"/>
    <col min="8450" max="8450" width="25" customWidth="1"/>
    <col min="8451" max="8451" width="20.7109375" customWidth="1"/>
    <col min="8452" max="8452" width="11.28515625" customWidth="1"/>
    <col min="8453" max="8453" width="19.7109375" customWidth="1"/>
    <col min="8454" max="8454" width="28" customWidth="1"/>
    <col min="8455" max="8455" width="133.7109375" bestFit="1" customWidth="1"/>
    <col min="8456" max="8704" width="9.140625" hidden="1"/>
    <col min="8705" max="8705" width="5" customWidth="1"/>
    <col min="8706" max="8706" width="25" customWidth="1"/>
    <col min="8707" max="8707" width="20.7109375" customWidth="1"/>
    <col min="8708" max="8708" width="11.28515625" customWidth="1"/>
    <col min="8709" max="8709" width="19.7109375" customWidth="1"/>
    <col min="8710" max="8710" width="28" customWidth="1"/>
    <col min="8711" max="8711" width="133.7109375" bestFit="1" customWidth="1"/>
    <col min="8712" max="8960" width="9.140625" hidden="1"/>
    <col min="8961" max="8961" width="5" customWidth="1"/>
    <col min="8962" max="8962" width="25" customWidth="1"/>
    <col min="8963" max="8963" width="20.7109375" customWidth="1"/>
    <col min="8964" max="8964" width="11.28515625" customWidth="1"/>
    <col min="8965" max="8965" width="19.7109375" customWidth="1"/>
    <col min="8966" max="8966" width="28" customWidth="1"/>
    <col min="8967" max="8967" width="133.7109375" bestFit="1" customWidth="1"/>
    <col min="8968" max="9216" width="9.140625" hidden="1"/>
    <col min="9217" max="9217" width="5" customWidth="1"/>
    <col min="9218" max="9218" width="25" customWidth="1"/>
    <col min="9219" max="9219" width="20.7109375" customWidth="1"/>
    <col min="9220" max="9220" width="11.28515625" customWidth="1"/>
    <col min="9221" max="9221" width="19.7109375" customWidth="1"/>
    <col min="9222" max="9222" width="28" customWidth="1"/>
    <col min="9223" max="9223" width="133.7109375" bestFit="1" customWidth="1"/>
    <col min="9224" max="9472" width="9.140625" hidden="1"/>
    <col min="9473" max="9473" width="5" customWidth="1"/>
    <col min="9474" max="9474" width="25" customWidth="1"/>
    <col min="9475" max="9475" width="20.7109375" customWidth="1"/>
    <col min="9476" max="9476" width="11.28515625" customWidth="1"/>
    <col min="9477" max="9477" width="19.7109375" customWidth="1"/>
    <col min="9478" max="9478" width="28" customWidth="1"/>
    <col min="9479" max="9479" width="133.7109375" bestFit="1" customWidth="1"/>
    <col min="9480" max="9728" width="9.140625" hidden="1"/>
    <col min="9729" max="9729" width="5" customWidth="1"/>
    <col min="9730" max="9730" width="25" customWidth="1"/>
    <col min="9731" max="9731" width="20.7109375" customWidth="1"/>
    <col min="9732" max="9732" width="11.28515625" customWidth="1"/>
    <col min="9733" max="9733" width="19.7109375" customWidth="1"/>
    <col min="9734" max="9734" width="28" customWidth="1"/>
    <col min="9735" max="9735" width="133.7109375" bestFit="1" customWidth="1"/>
    <col min="9736" max="9984" width="9.140625" hidden="1"/>
    <col min="9985" max="9985" width="5" customWidth="1"/>
    <col min="9986" max="9986" width="25" customWidth="1"/>
    <col min="9987" max="9987" width="20.7109375" customWidth="1"/>
    <col min="9988" max="9988" width="11.28515625" customWidth="1"/>
    <col min="9989" max="9989" width="19.7109375" customWidth="1"/>
    <col min="9990" max="9990" width="28" customWidth="1"/>
    <col min="9991" max="9991" width="133.7109375" bestFit="1" customWidth="1"/>
    <col min="9992" max="10240" width="9.140625" hidden="1"/>
    <col min="10241" max="10241" width="5" customWidth="1"/>
    <col min="10242" max="10242" width="25" customWidth="1"/>
    <col min="10243" max="10243" width="20.7109375" customWidth="1"/>
    <col min="10244" max="10244" width="11.28515625" customWidth="1"/>
    <col min="10245" max="10245" width="19.7109375" customWidth="1"/>
    <col min="10246" max="10246" width="28" customWidth="1"/>
    <col min="10247" max="10247" width="133.7109375" bestFit="1" customWidth="1"/>
    <col min="10248" max="10496" width="9.140625" hidden="1"/>
    <col min="10497" max="10497" width="5" customWidth="1"/>
    <col min="10498" max="10498" width="25" customWidth="1"/>
    <col min="10499" max="10499" width="20.7109375" customWidth="1"/>
    <col min="10500" max="10500" width="11.28515625" customWidth="1"/>
    <col min="10501" max="10501" width="19.7109375" customWidth="1"/>
    <col min="10502" max="10502" width="28" customWidth="1"/>
    <col min="10503" max="10503" width="133.7109375" bestFit="1" customWidth="1"/>
    <col min="10504" max="10752" width="9.140625" hidden="1"/>
    <col min="10753" max="10753" width="5" customWidth="1"/>
    <col min="10754" max="10754" width="25" customWidth="1"/>
    <col min="10755" max="10755" width="20.7109375" customWidth="1"/>
    <col min="10756" max="10756" width="11.28515625" customWidth="1"/>
    <col min="10757" max="10757" width="19.7109375" customWidth="1"/>
    <col min="10758" max="10758" width="28" customWidth="1"/>
    <col min="10759" max="10759" width="133.7109375" bestFit="1" customWidth="1"/>
    <col min="10760" max="11008" width="9.140625" hidden="1"/>
    <col min="11009" max="11009" width="5" customWidth="1"/>
    <col min="11010" max="11010" width="25" customWidth="1"/>
    <col min="11011" max="11011" width="20.7109375" customWidth="1"/>
    <col min="11012" max="11012" width="11.28515625" customWidth="1"/>
    <col min="11013" max="11013" width="19.7109375" customWidth="1"/>
    <col min="11014" max="11014" width="28" customWidth="1"/>
    <col min="11015" max="11015" width="133.7109375" bestFit="1" customWidth="1"/>
    <col min="11016" max="11264" width="9.140625" hidden="1"/>
    <col min="11265" max="11265" width="5" customWidth="1"/>
    <col min="11266" max="11266" width="25" customWidth="1"/>
    <col min="11267" max="11267" width="20.7109375" customWidth="1"/>
    <col min="11268" max="11268" width="11.28515625" customWidth="1"/>
    <col min="11269" max="11269" width="19.7109375" customWidth="1"/>
    <col min="11270" max="11270" width="28" customWidth="1"/>
    <col min="11271" max="11271" width="133.7109375" bestFit="1" customWidth="1"/>
    <col min="11272" max="11520" width="9.140625" hidden="1"/>
    <col min="11521" max="11521" width="5" customWidth="1"/>
    <col min="11522" max="11522" width="25" customWidth="1"/>
    <col min="11523" max="11523" width="20.7109375" customWidth="1"/>
    <col min="11524" max="11524" width="11.28515625" customWidth="1"/>
    <col min="11525" max="11525" width="19.7109375" customWidth="1"/>
    <col min="11526" max="11526" width="28" customWidth="1"/>
    <col min="11527" max="11527" width="133.7109375" bestFit="1" customWidth="1"/>
    <col min="11528" max="11776" width="9.140625" hidden="1"/>
    <col min="11777" max="11777" width="5" customWidth="1"/>
    <col min="11778" max="11778" width="25" customWidth="1"/>
    <col min="11779" max="11779" width="20.7109375" customWidth="1"/>
    <col min="11780" max="11780" width="11.28515625" customWidth="1"/>
    <col min="11781" max="11781" width="19.7109375" customWidth="1"/>
    <col min="11782" max="11782" width="28" customWidth="1"/>
    <col min="11783" max="11783" width="133.7109375" bestFit="1" customWidth="1"/>
    <col min="11784" max="12032" width="9.140625" hidden="1"/>
    <col min="12033" max="12033" width="5" customWidth="1"/>
    <col min="12034" max="12034" width="25" customWidth="1"/>
    <col min="12035" max="12035" width="20.7109375" customWidth="1"/>
    <col min="12036" max="12036" width="11.28515625" customWidth="1"/>
    <col min="12037" max="12037" width="19.7109375" customWidth="1"/>
    <col min="12038" max="12038" width="28" customWidth="1"/>
    <col min="12039" max="12039" width="133.7109375" bestFit="1" customWidth="1"/>
    <col min="12040" max="12288" width="9.140625" hidden="1"/>
    <col min="12289" max="12289" width="5" customWidth="1"/>
    <col min="12290" max="12290" width="25" customWidth="1"/>
    <col min="12291" max="12291" width="20.7109375" customWidth="1"/>
    <col min="12292" max="12292" width="11.28515625" customWidth="1"/>
    <col min="12293" max="12293" width="19.7109375" customWidth="1"/>
    <col min="12294" max="12294" width="28" customWidth="1"/>
    <col min="12295" max="12295" width="133.7109375" bestFit="1" customWidth="1"/>
    <col min="12296" max="12544" width="9.140625" hidden="1"/>
    <col min="12545" max="12545" width="5" customWidth="1"/>
    <col min="12546" max="12546" width="25" customWidth="1"/>
    <col min="12547" max="12547" width="20.7109375" customWidth="1"/>
    <col min="12548" max="12548" width="11.28515625" customWidth="1"/>
    <col min="12549" max="12549" width="19.7109375" customWidth="1"/>
    <col min="12550" max="12550" width="28" customWidth="1"/>
    <col min="12551" max="12551" width="133.7109375" bestFit="1" customWidth="1"/>
    <col min="12552" max="12800" width="9.140625" hidden="1"/>
    <col min="12801" max="12801" width="5" customWidth="1"/>
    <col min="12802" max="12802" width="25" customWidth="1"/>
    <col min="12803" max="12803" width="20.7109375" customWidth="1"/>
    <col min="12804" max="12804" width="11.28515625" customWidth="1"/>
    <col min="12805" max="12805" width="19.7109375" customWidth="1"/>
    <col min="12806" max="12806" width="28" customWidth="1"/>
    <col min="12807" max="12807" width="133.7109375" bestFit="1" customWidth="1"/>
    <col min="12808" max="13056" width="9.140625" hidden="1"/>
    <col min="13057" max="13057" width="5" customWidth="1"/>
    <col min="13058" max="13058" width="25" customWidth="1"/>
    <col min="13059" max="13059" width="20.7109375" customWidth="1"/>
    <col min="13060" max="13060" width="11.28515625" customWidth="1"/>
    <col min="13061" max="13061" width="19.7109375" customWidth="1"/>
    <col min="13062" max="13062" width="28" customWidth="1"/>
    <col min="13063" max="13063" width="133.7109375" bestFit="1" customWidth="1"/>
    <col min="13064" max="13312" width="9.140625" hidden="1"/>
    <col min="13313" max="13313" width="5" customWidth="1"/>
    <col min="13314" max="13314" width="25" customWidth="1"/>
    <col min="13315" max="13315" width="20.7109375" customWidth="1"/>
    <col min="13316" max="13316" width="11.28515625" customWidth="1"/>
    <col min="13317" max="13317" width="19.7109375" customWidth="1"/>
    <col min="13318" max="13318" width="28" customWidth="1"/>
    <col min="13319" max="13319" width="133.7109375" bestFit="1" customWidth="1"/>
    <col min="13320" max="13568" width="9.140625" hidden="1"/>
    <col min="13569" max="13569" width="5" customWidth="1"/>
    <col min="13570" max="13570" width="25" customWidth="1"/>
    <col min="13571" max="13571" width="20.7109375" customWidth="1"/>
    <col min="13572" max="13572" width="11.28515625" customWidth="1"/>
    <col min="13573" max="13573" width="19.7109375" customWidth="1"/>
    <col min="13574" max="13574" width="28" customWidth="1"/>
    <col min="13575" max="13575" width="133.7109375" bestFit="1" customWidth="1"/>
    <col min="13576" max="13824" width="9.140625" hidden="1"/>
    <col min="13825" max="13825" width="5" customWidth="1"/>
    <col min="13826" max="13826" width="25" customWidth="1"/>
    <col min="13827" max="13827" width="20.7109375" customWidth="1"/>
    <col min="13828" max="13828" width="11.28515625" customWidth="1"/>
    <col min="13829" max="13829" width="19.7109375" customWidth="1"/>
    <col min="13830" max="13830" width="28" customWidth="1"/>
    <col min="13831" max="13831" width="133.7109375" bestFit="1" customWidth="1"/>
    <col min="13832" max="14080" width="9.140625" hidden="1"/>
    <col min="14081" max="14081" width="5" customWidth="1"/>
    <col min="14082" max="14082" width="25" customWidth="1"/>
    <col min="14083" max="14083" width="20.7109375" customWidth="1"/>
    <col min="14084" max="14084" width="11.28515625" customWidth="1"/>
    <col min="14085" max="14085" width="19.7109375" customWidth="1"/>
    <col min="14086" max="14086" width="28" customWidth="1"/>
    <col min="14087" max="14087" width="133.7109375" bestFit="1" customWidth="1"/>
    <col min="14088" max="14336" width="9.140625" hidden="1"/>
    <col min="14337" max="14337" width="5" customWidth="1"/>
    <col min="14338" max="14338" width="25" customWidth="1"/>
    <col min="14339" max="14339" width="20.7109375" customWidth="1"/>
    <col min="14340" max="14340" width="11.28515625" customWidth="1"/>
    <col min="14341" max="14341" width="19.7109375" customWidth="1"/>
    <col min="14342" max="14342" width="28" customWidth="1"/>
    <col min="14343" max="14343" width="133.7109375" bestFit="1" customWidth="1"/>
    <col min="14344" max="14592" width="9.140625" hidden="1"/>
    <col min="14593" max="14593" width="5" customWidth="1"/>
    <col min="14594" max="14594" width="25" customWidth="1"/>
    <col min="14595" max="14595" width="20.7109375" customWidth="1"/>
    <col min="14596" max="14596" width="11.28515625" customWidth="1"/>
    <col min="14597" max="14597" width="19.7109375" customWidth="1"/>
    <col min="14598" max="14598" width="28" customWidth="1"/>
    <col min="14599" max="14599" width="133.7109375" bestFit="1" customWidth="1"/>
    <col min="14600" max="14848" width="9.140625" hidden="1"/>
    <col min="14849" max="14849" width="5" customWidth="1"/>
    <col min="14850" max="14850" width="25" customWidth="1"/>
    <col min="14851" max="14851" width="20.7109375" customWidth="1"/>
    <col min="14852" max="14852" width="11.28515625" customWidth="1"/>
    <col min="14853" max="14853" width="19.7109375" customWidth="1"/>
    <col min="14854" max="14854" width="28" customWidth="1"/>
    <col min="14855" max="14855" width="133.7109375" bestFit="1" customWidth="1"/>
    <col min="14856" max="15104" width="9.140625" hidden="1"/>
    <col min="15105" max="15105" width="5" customWidth="1"/>
    <col min="15106" max="15106" width="25" customWidth="1"/>
    <col min="15107" max="15107" width="20.7109375" customWidth="1"/>
    <col min="15108" max="15108" width="11.28515625" customWidth="1"/>
    <col min="15109" max="15109" width="19.7109375" customWidth="1"/>
    <col min="15110" max="15110" width="28" customWidth="1"/>
    <col min="15111" max="15111" width="133.7109375" bestFit="1" customWidth="1"/>
    <col min="15112" max="15360" width="9.140625" hidden="1"/>
    <col min="15361" max="15361" width="5" customWidth="1"/>
    <col min="15362" max="15362" width="25" customWidth="1"/>
    <col min="15363" max="15363" width="20.7109375" customWidth="1"/>
    <col min="15364" max="15364" width="11.28515625" customWidth="1"/>
    <col min="15365" max="15365" width="19.7109375" customWidth="1"/>
    <col min="15366" max="15366" width="28" customWidth="1"/>
    <col min="15367" max="15367" width="133.7109375" bestFit="1" customWidth="1"/>
    <col min="15368" max="15616" width="9.140625" hidden="1"/>
    <col min="15617" max="15617" width="5" customWidth="1"/>
    <col min="15618" max="15618" width="25" customWidth="1"/>
    <col min="15619" max="15619" width="20.7109375" customWidth="1"/>
    <col min="15620" max="15620" width="11.28515625" customWidth="1"/>
    <col min="15621" max="15621" width="19.7109375" customWidth="1"/>
    <col min="15622" max="15622" width="28" customWidth="1"/>
    <col min="15623" max="15623" width="133.7109375" bestFit="1" customWidth="1"/>
    <col min="15624" max="15872" width="9.140625" hidden="1"/>
    <col min="15873" max="15873" width="5" customWidth="1"/>
    <col min="15874" max="15874" width="25" customWidth="1"/>
    <col min="15875" max="15875" width="20.7109375" customWidth="1"/>
    <col min="15876" max="15876" width="11.28515625" customWidth="1"/>
    <col min="15877" max="15877" width="19.7109375" customWidth="1"/>
    <col min="15878" max="15878" width="28" customWidth="1"/>
    <col min="15879" max="15879" width="133.7109375" bestFit="1" customWidth="1"/>
    <col min="15880" max="16128" width="9.140625" hidden="1"/>
    <col min="16129" max="16129" width="5" customWidth="1"/>
    <col min="16130" max="16130" width="25" customWidth="1"/>
    <col min="16131" max="16131" width="20.7109375" customWidth="1"/>
    <col min="16132" max="16132" width="11.28515625" customWidth="1"/>
    <col min="16133" max="16133" width="19.7109375" customWidth="1"/>
    <col min="16134" max="16134" width="28" customWidth="1"/>
    <col min="16135" max="16135" width="133.7109375" bestFit="1" customWidth="1"/>
    <col min="16136" max="16384" width="9.140625" hidden="1"/>
  </cols>
  <sheetData>
    <row r="2" spans="1:7" s="50" customFormat="1" ht="24" customHeight="1"/>
    <row r="3" spans="1:7" s="50" customFormat="1" ht="24" customHeight="1">
      <c r="A3" s="51"/>
      <c r="B3" s="52" t="s">
        <v>33</v>
      </c>
      <c r="E3" s="53" t="s">
        <v>165</v>
      </c>
    </row>
    <row r="4" spans="1:7" s="50" customFormat="1" ht="24" customHeight="1">
      <c r="A4" s="54"/>
      <c r="B4" s="55" t="s">
        <v>166</v>
      </c>
      <c r="E4" s="56" t="s">
        <v>167</v>
      </c>
    </row>
    <row r="5" spans="1:7" s="50" customFormat="1" ht="24" customHeight="1">
      <c r="A5" s="57"/>
      <c r="B5" s="58" t="s">
        <v>168</v>
      </c>
      <c r="E5" s="59" t="s">
        <v>169</v>
      </c>
    </row>
    <row r="9" spans="1:7" s="60" customFormat="1">
      <c r="B9" s="60" t="s">
        <v>11</v>
      </c>
      <c r="C9" s="60" t="s">
        <v>170</v>
      </c>
      <c r="D9" s="60" t="s">
        <v>282</v>
      </c>
      <c r="E9" s="60" t="s">
        <v>171</v>
      </c>
      <c r="F9" s="60" t="s">
        <v>172</v>
      </c>
      <c r="G9" s="72" t="s">
        <v>173</v>
      </c>
    </row>
    <row r="10" spans="1:7">
      <c r="A10" s="73">
        <v>1</v>
      </c>
      <c r="B10" t="s">
        <v>174</v>
      </c>
      <c r="C10" t="s">
        <v>175</v>
      </c>
      <c r="D10" t="s">
        <v>176</v>
      </c>
      <c r="E10" t="s">
        <v>32</v>
      </c>
      <c r="F10" t="s">
        <v>33</v>
      </c>
      <c r="G10" s="12" t="s">
        <v>283</v>
      </c>
    </row>
    <row r="11" spans="1:7">
      <c r="A11" s="61">
        <v>2</v>
      </c>
      <c r="B11" t="s">
        <v>178</v>
      </c>
      <c r="C11" t="s">
        <v>179</v>
      </c>
      <c r="D11" t="s">
        <v>176</v>
      </c>
      <c r="E11" t="s">
        <v>32</v>
      </c>
      <c r="F11" t="s">
        <v>177</v>
      </c>
      <c r="G11" s="12" t="s">
        <v>284</v>
      </c>
    </row>
    <row r="12" spans="1:7">
      <c r="A12" s="62">
        <v>3</v>
      </c>
      <c r="B12" t="s">
        <v>180</v>
      </c>
      <c r="C12" t="s">
        <v>181</v>
      </c>
      <c r="D12" t="s">
        <v>176</v>
      </c>
      <c r="E12" t="s">
        <v>32</v>
      </c>
      <c r="F12" t="s">
        <v>33</v>
      </c>
      <c r="G12" s="12" t="s">
        <v>182</v>
      </c>
    </row>
    <row r="13" spans="1:7">
      <c r="A13" s="63">
        <v>4</v>
      </c>
      <c r="B13" t="s">
        <v>183</v>
      </c>
      <c r="C13" t="s">
        <v>184</v>
      </c>
      <c r="D13" t="s">
        <v>176</v>
      </c>
      <c r="E13" t="s">
        <v>32</v>
      </c>
      <c r="F13" t="s">
        <v>177</v>
      </c>
      <c r="G13" s="12" t="s">
        <v>185</v>
      </c>
    </row>
    <row r="14" spans="1:7">
      <c r="A14" s="64">
        <v>5</v>
      </c>
      <c r="B14" t="s">
        <v>186</v>
      </c>
      <c r="C14" t="s">
        <v>187</v>
      </c>
      <c r="D14" t="s">
        <v>176</v>
      </c>
      <c r="E14" t="s">
        <v>32</v>
      </c>
      <c r="F14" t="s">
        <v>33</v>
      </c>
      <c r="G14" s="12" t="s">
        <v>182</v>
      </c>
    </row>
    <row r="15" spans="1:7">
      <c r="A15" s="73">
        <v>6</v>
      </c>
      <c r="B15" t="s">
        <v>188</v>
      </c>
      <c r="C15" t="s">
        <v>189</v>
      </c>
      <c r="D15" t="s">
        <v>176</v>
      </c>
      <c r="E15" t="s">
        <v>32</v>
      </c>
      <c r="F15" t="s">
        <v>38</v>
      </c>
      <c r="G15" s="12" t="s">
        <v>378</v>
      </c>
    </row>
    <row r="16" spans="1:7" ht="45">
      <c r="A16" s="61">
        <v>7</v>
      </c>
      <c r="B16" t="s">
        <v>379</v>
      </c>
      <c r="C16" t="s">
        <v>175</v>
      </c>
      <c r="D16" t="s">
        <v>176</v>
      </c>
      <c r="E16" t="s">
        <v>32</v>
      </c>
      <c r="F16" t="s">
        <v>177</v>
      </c>
      <c r="G16" s="12" t="s">
        <v>380</v>
      </c>
    </row>
    <row r="17" spans="1:8">
      <c r="A17" s="74">
        <v>8</v>
      </c>
      <c r="B17" t="s">
        <v>190</v>
      </c>
      <c r="C17" t="s">
        <v>191</v>
      </c>
      <c r="D17" t="s">
        <v>176</v>
      </c>
      <c r="E17" t="s">
        <v>32</v>
      </c>
      <c r="F17" t="s">
        <v>33</v>
      </c>
      <c r="G17" s="12" t="s">
        <v>285</v>
      </c>
    </row>
    <row r="18" spans="1:8">
      <c r="A18" s="61">
        <v>9</v>
      </c>
      <c r="B18" t="s">
        <v>192</v>
      </c>
      <c r="C18" t="s">
        <v>193</v>
      </c>
      <c r="D18" t="s">
        <v>176</v>
      </c>
      <c r="E18" t="s">
        <v>32</v>
      </c>
      <c r="F18" t="s">
        <v>177</v>
      </c>
      <c r="G18" s="12" t="s">
        <v>194</v>
      </c>
    </row>
    <row r="19" spans="1:8">
      <c r="A19" s="64">
        <v>10</v>
      </c>
      <c r="B19" t="s">
        <v>195</v>
      </c>
      <c r="C19" t="s">
        <v>175</v>
      </c>
      <c r="D19" t="s">
        <v>176</v>
      </c>
      <c r="E19" t="s">
        <v>32</v>
      </c>
      <c r="F19" t="s">
        <v>33</v>
      </c>
      <c r="G19" s="12" t="s">
        <v>182</v>
      </c>
    </row>
    <row r="20" spans="1:8">
      <c r="A20" s="64">
        <v>11</v>
      </c>
      <c r="B20" t="s">
        <v>196</v>
      </c>
      <c r="C20" t="s">
        <v>197</v>
      </c>
      <c r="D20" t="s">
        <v>176</v>
      </c>
      <c r="E20" t="s">
        <v>32</v>
      </c>
      <c r="F20" t="s">
        <v>33</v>
      </c>
      <c r="G20" s="12" t="s">
        <v>182</v>
      </c>
    </row>
    <row r="21" spans="1:8">
      <c r="A21" s="64">
        <v>12</v>
      </c>
      <c r="B21" t="s">
        <v>198</v>
      </c>
      <c r="C21" t="s">
        <v>193</v>
      </c>
      <c r="D21" t="s">
        <v>176</v>
      </c>
      <c r="E21" t="s">
        <v>32</v>
      </c>
      <c r="F21" t="s">
        <v>33</v>
      </c>
      <c r="G21" s="12" t="s">
        <v>182</v>
      </c>
    </row>
    <row r="22" spans="1:8">
      <c r="A22" s="63">
        <v>13</v>
      </c>
      <c r="B22" t="s">
        <v>199</v>
      </c>
      <c r="C22" t="s">
        <v>187</v>
      </c>
      <c r="D22" t="s">
        <v>176</v>
      </c>
      <c r="E22" t="s">
        <v>32</v>
      </c>
      <c r="F22" t="s">
        <v>200</v>
      </c>
      <c r="G22" s="12" t="s">
        <v>201</v>
      </c>
    </row>
    <row r="23" spans="1:8">
      <c r="A23" s="63">
        <v>14</v>
      </c>
      <c r="B23" t="s">
        <v>202</v>
      </c>
      <c r="C23" t="s">
        <v>181</v>
      </c>
      <c r="D23" t="s">
        <v>176</v>
      </c>
      <c r="E23" t="s">
        <v>32</v>
      </c>
      <c r="F23" t="s">
        <v>177</v>
      </c>
      <c r="G23" s="12" t="s">
        <v>203</v>
      </c>
    </row>
    <row r="24" spans="1:8">
      <c r="A24" s="61">
        <v>15</v>
      </c>
      <c r="B24" t="s">
        <v>204</v>
      </c>
      <c r="C24" t="s">
        <v>205</v>
      </c>
      <c r="D24" t="s">
        <v>176</v>
      </c>
      <c r="E24" t="s">
        <v>32</v>
      </c>
      <c r="F24" t="s">
        <v>177</v>
      </c>
      <c r="G24" s="12" t="s">
        <v>286</v>
      </c>
      <c r="H24" t="s">
        <v>206</v>
      </c>
    </row>
    <row r="25" spans="1:8">
      <c r="A25" s="64">
        <v>16</v>
      </c>
      <c r="B25" t="s">
        <v>207</v>
      </c>
      <c r="C25" t="s">
        <v>175</v>
      </c>
      <c r="D25" t="s">
        <v>176</v>
      </c>
      <c r="E25" t="s">
        <v>32</v>
      </c>
      <c r="F25" t="s">
        <v>33</v>
      </c>
      <c r="G25" s="12" t="s">
        <v>182</v>
      </c>
    </row>
    <row r="26" spans="1:8">
      <c r="A26" s="64">
        <v>17</v>
      </c>
      <c r="B26" t="s">
        <v>208</v>
      </c>
      <c r="C26" t="s">
        <v>208</v>
      </c>
      <c r="D26" t="s">
        <v>176</v>
      </c>
      <c r="E26" t="s">
        <v>32</v>
      </c>
      <c r="F26" t="s">
        <v>33</v>
      </c>
      <c r="G26" s="12" t="s">
        <v>209</v>
      </c>
    </row>
    <row r="27" spans="1:8">
      <c r="A27" s="61">
        <v>18</v>
      </c>
      <c r="B27" t="s">
        <v>210</v>
      </c>
      <c r="C27" t="s">
        <v>179</v>
      </c>
      <c r="D27" t="s">
        <v>176</v>
      </c>
      <c r="E27" t="s">
        <v>32</v>
      </c>
      <c r="F27" t="s">
        <v>177</v>
      </c>
      <c r="G27" s="12" t="s">
        <v>287</v>
      </c>
    </row>
    <row r="28" spans="1:8">
      <c r="A28" s="63">
        <v>19</v>
      </c>
      <c r="B28" t="s">
        <v>211</v>
      </c>
      <c r="C28" t="s">
        <v>191</v>
      </c>
      <c r="D28" t="s">
        <v>176</v>
      </c>
      <c r="E28" t="s">
        <v>32</v>
      </c>
      <c r="F28" t="s">
        <v>177</v>
      </c>
      <c r="G28" s="12" t="s">
        <v>212</v>
      </c>
    </row>
    <row r="29" spans="1:8">
      <c r="A29" s="62">
        <v>20</v>
      </c>
      <c r="B29" t="s">
        <v>213</v>
      </c>
      <c r="D29" t="s">
        <v>176</v>
      </c>
      <c r="E29" t="s">
        <v>32</v>
      </c>
      <c r="F29" t="s">
        <v>38</v>
      </c>
      <c r="G29" s="12" t="s">
        <v>381</v>
      </c>
    </row>
    <row r="30" spans="1:8">
      <c r="A30" s="63">
        <v>21</v>
      </c>
      <c r="B30" t="s">
        <v>214</v>
      </c>
      <c r="C30" t="s">
        <v>179</v>
      </c>
      <c r="D30" t="s">
        <v>176</v>
      </c>
      <c r="E30" t="s">
        <v>32</v>
      </c>
      <c r="F30" t="s">
        <v>177</v>
      </c>
      <c r="G30" s="12" t="s">
        <v>215</v>
      </c>
    </row>
    <row r="31" spans="1:8">
      <c r="A31" s="63">
        <v>22</v>
      </c>
      <c r="B31" t="s">
        <v>216</v>
      </c>
      <c r="C31" t="s">
        <v>187</v>
      </c>
      <c r="D31" t="s">
        <v>176</v>
      </c>
      <c r="E31" t="s">
        <v>32</v>
      </c>
      <c r="F31" t="s">
        <v>177</v>
      </c>
      <c r="G31" s="12" t="s">
        <v>217</v>
      </c>
    </row>
    <row r="32" spans="1:8">
      <c r="A32" s="63">
        <v>23</v>
      </c>
      <c r="B32" t="s">
        <v>218</v>
      </c>
      <c r="C32" t="s">
        <v>219</v>
      </c>
      <c r="D32" t="s">
        <v>176</v>
      </c>
      <c r="E32" t="s">
        <v>32</v>
      </c>
      <c r="F32" t="s">
        <v>177</v>
      </c>
      <c r="G32" s="12" t="s">
        <v>220</v>
      </c>
    </row>
    <row r="33" spans="1:7">
      <c r="A33" s="75">
        <v>24</v>
      </c>
      <c r="B33" t="s">
        <v>221</v>
      </c>
      <c r="C33" t="s">
        <v>222</v>
      </c>
      <c r="D33" t="s">
        <v>223</v>
      </c>
      <c r="E33" s="65" t="s">
        <v>139</v>
      </c>
      <c r="F33" t="s">
        <v>177</v>
      </c>
      <c r="G33" s="12" t="s">
        <v>288</v>
      </c>
    </row>
    <row r="34" spans="1:7">
      <c r="A34" s="63">
        <v>25</v>
      </c>
      <c r="B34" t="s">
        <v>225</v>
      </c>
      <c r="C34" t="s">
        <v>219</v>
      </c>
      <c r="D34" t="s">
        <v>223</v>
      </c>
      <c r="E34" t="s">
        <v>32</v>
      </c>
      <c r="F34" t="s">
        <v>177</v>
      </c>
      <c r="G34" s="12" t="s">
        <v>226</v>
      </c>
    </row>
    <row r="35" spans="1:7">
      <c r="A35" s="63">
        <v>26</v>
      </c>
      <c r="B35" t="s">
        <v>227</v>
      </c>
      <c r="D35" t="s">
        <v>223</v>
      </c>
      <c r="E35" t="s">
        <v>32</v>
      </c>
      <c r="F35" t="s">
        <v>177</v>
      </c>
      <c r="G35" s="12" t="s">
        <v>228</v>
      </c>
    </row>
    <row r="36" spans="1:7">
      <c r="A36" s="69">
        <v>27</v>
      </c>
      <c r="B36" t="s">
        <v>229</v>
      </c>
      <c r="C36" t="s">
        <v>230</v>
      </c>
      <c r="D36" t="s">
        <v>223</v>
      </c>
      <c r="E36" t="s">
        <v>32</v>
      </c>
      <c r="F36" t="s">
        <v>177</v>
      </c>
      <c r="G36" s="12" t="s">
        <v>289</v>
      </c>
    </row>
    <row r="37" spans="1:7">
      <c r="A37" s="67">
        <v>28</v>
      </c>
      <c r="B37" t="s">
        <v>232</v>
      </c>
      <c r="C37" t="s">
        <v>233</v>
      </c>
      <c r="D37" t="s">
        <v>223</v>
      </c>
      <c r="E37" s="68" t="s">
        <v>139</v>
      </c>
      <c r="G37" s="12" t="s">
        <v>382</v>
      </c>
    </row>
    <row r="38" spans="1:7">
      <c r="A38" s="67">
        <v>29</v>
      </c>
      <c r="B38" t="s">
        <v>235</v>
      </c>
      <c r="C38" t="s">
        <v>191</v>
      </c>
      <c r="D38" t="s">
        <v>223</v>
      </c>
      <c r="E38" s="68" t="s">
        <v>139</v>
      </c>
      <c r="G38" s="12" t="s">
        <v>383</v>
      </c>
    </row>
    <row r="39" spans="1:7">
      <c r="A39" s="75">
        <v>30</v>
      </c>
      <c r="B39" t="s">
        <v>236</v>
      </c>
      <c r="C39" t="s">
        <v>230</v>
      </c>
      <c r="D39" t="s">
        <v>223</v>
      </c>
      <c r="E39" s="68" t="s">
        <v>139</v>
      </c>
      <c r="G39" s="12" t="s">
        <v>224</v>
      </c>
    </row>
    <row r="40" spans="1:7">
      <c r="A40" s="63">
        <v>31</v>
      </c>
      <c r="B40" t="s">
        <v>237</v>
      </c>
      <c r="C40" t="s">
        <v>238</v>
      </c>
      <c r="D40" t="s">
        <v>223</v>
      </c>
      <c r="E40" t="s">
        <v>32</v>
      </c>
      <c r="F40" t="s">
        <v>177</v>
      </c>
      <c r="G40" s="12" t="s">
        <v>226</v>
      </c>
    </row>
    <row r="41" spans="1:7">
      <c r="A41" s="69">
        <v>32</v>
      </c>
      <c r="B41" t="s">
        <v>290</v>
      </c>
      <c r="D41" t="s">
        <v>223</v>
      </c>
      <c r="E41" s="68" t="s">
        <v>139</v>
      </c>
      <c r="G41" s="12" t="s">
        <v>224</v>
      </c>
    </row>
    <row r="42" spans="1:7">
      <c r="A42" s="67">
        <v>33</v>
      </c>
      <c r="B42" t="s">
        <v>239</v>
      </c>
      <c r="C42" t="s">
        <v>191</v>
      </c>
      <c r="D42" t="s">
        <v>223</v>
      </c>
      <c r="E42" s="68" t="s">
        <v>139</v>
      </c>
      <c r="G42" s="12" t="s">
        <v>234</v>
      </c>
    </row>
    <row r="43" spans="1:7">
      <c r="A43" s="63">
        <v>34</v>
      </c>
      <c r="B43" t="s">
        <v>240</v>
      </c>
      <c r="C43" t="s">
        <v>241</v>
      </c>
      <c r="D43" t="s">
        <v>223</v>
      </c>
      <c r="E43" t="s">
        <v>32</v>
      </c>
      <c r="F43" t="s">
        <v>177</v>
      </c>
      <c r="G43" s="12" t="s">
        <v>228</v>
      </c>
    </row>
    <row r="44" spans="1:7">
      <c r="A44" s="99">
        <v>35</v>
      </c>
      <c r="B44" t="s">
        <v>242</v>
      </c>
      <c r="C44" t="s">
        <v>191</v>
      </c>
      <c r="D44" t="s">
        <v>223</v>
      </c>
      <c r="E44" t="s">
        <v>32</v>
      </c>
      <c r="F44" t="s">
        <v>177</v>
      </c>
      <c r="G44" s="12" t="s">
        <v>384</v>
      </c>
    </row>
    <row r="45" spans="1:7">
      <c r="A45" s="76">
        <v>36</v>
      </c>
      <c r="B45" t="s">
        <v>243</v>
      </c>
      <c r="C45" t="s">
        <v>193</v>
      </c>
      <c r="D45" t="s">
        <v>223</v>
      </c>
      <c r="E45" t="s">
        <v>32</v>
      </c>
      <c r="F45" t="s">
        <v>33</v>
      </c>
      <c r="G45" s="12" t="s">
        <v>231</v>
      </c>
    </row>
    <row r="46" spans="1:7">
      <c r="A46" s="63">
        <v>37</v>
      </c>
      <c r="B46" t="s">
        <v>244</v>
      </c>
      <c r="C46" t="s">
        <v>245</v>
      </c>
      <c r="D46" t="s">
        <v>223</v>
      </c>
      <c r="E46" t="s">
        <v>32</v>
      </c>
      <c r="F46" t="s">
        <v>177</v>
      </c>
      <c r="G46" s="12" t="s">
        <v>226</v>
      </c>
    </row>
    <row r="47" spans="1:7">
      <c r="A47" s="69">
        <v>38</v>
      </c>
      <c r="B47" t="s">
        <v>246</v>
      </c>
      <c r="C47" t="s">
        <v>191</v>
      </c>
      <c r="D47" t="s">
        <v>223</v>
      </c>
      <c r="E47" s="68" t="s">
        <v>139</v>
      </c>
      <c r="F47" t="s">
        <v>177</v>
      </c>
      <c r="G47" s="12" t="s">
        <v>291</v>
      </c>
    </row>
    <row r="48" spans="1:7">
      <c r="A48" s="66">
        <v>39</v>
      </c>
      <c r="B48" t="s">
        <v>247</v>
      </c>
      <c r="C48" t="s">
        <v>222</v>
      </c>
      <c r="D48" t="s">
        <v>223</v>
      </c>
      <c r="E48" t="s">
        <v>32</v>
      </c>
      <c r="F48" t="s">
        <v>33</v>
      </c>
      <c r="G48" s="12" t="s">
        <v>231</v>
      </c>
    </row>
    <row r="49" spans="1:7">
      <c r="A49" s="77">
        <v>40</v>
      </c>
      <c r="B49" t="s">
        <v>248</v>
      </c>
      <c r="C49" t="s">
        <v>249</v>
      </c>
      <c r="D49" t="s">
        <v>223</v>
      </c>
      <c r="E49" s="68" t="s">
        <v>139</v>
      </c>
      <c r="G49" s="12" t="s">
        <v>292</v>
      </c>
    </row>
    <row r="50" spans="1:7">
      <c r="A50" s="69">
        <v>41</v>
      </c>
      <c r="B50" t="s">
        <v>250</v>
      </c>
      <c r="C50" t="s">
        <v>222</v>
      </c>
      <c r="D50" t="s">
        <v>223</v>
      </c>
      <c r="E50" s="68" t="s">
        <v>139</v>
      </c>
      <c r="F50" t="s">
        <v>177</v>
      </c>
      <c r="G50" s="12" t="s">
        <v>293</v>
      </c>
    </row>
    <row r="51" spans="1:7">
      <c r="A51" s="69">
        <v>42</v>
      </c>
      <c r="B51" t="s">
        <v>251</v>
      </c>
      <c r="C51" t="s">
        <v>245</v>
      </c>
      <c r="D51" t="s">
        <v>223</v>
      </c>
      <c r="E51" s="68" t="s">
        <v>139</v>
      </c>
      <c r="G51" s="12" t="s">
        <v>294</v>
      </c>
    </row>
    <row r="52" spans="1:7">
      <c r="A52" s="69">
        <v>43</v>
      </c>
      <c r="B52" t="s">
        <v>252</v>
      </c>
      <c r="C52" t="s">
        <v>197</v>
      </c>
      <c r="D52" t="s">
        <v>223</v>
      </c>
      <c r="E52" t="s">
        <v>32</v>
      </c>
      <c r="F52" t="s">
        <v>177</v>
      </c>
      <c r="G52" s="12" t="s">
        <v>295</v>
      </c>
    </row>
    <row r="53" spans="1:7">
      <c r="A53" s="66">
        <v>44</v>
      </c>
      <c r="B53" t="s">
        <v>253</v>
      </c>
      <c r="C53" t="s">
        <v>193</v>
      </c>
      <c r="D53" t="s">
        <v>223</v>
      </c>
      <c r="E53" t="s">
        <v>32</v>
      </c>
      <c r="F53" t="s">
        <v>33</v>
      </c>
      <c r="G53" s="12" t="s">
        <v>33</v>
      </c>
    </row>
    <row r="54" spans="1:7">
      <c r="A54" s="69">
        <v>45</v>
      </c>
      <c r="B54" t="s">
        <v>254</v>
      </c>
      <c r="C54" t="s">
        <v>245</v>
      </c>
      <c r="D54" t="s">
        <v>223</v>
      </c>
      <c r="G54" s="12" t="s">
        <v>296</v>
      </c>
    </row>
    <row r="55" spans="1:7">
      <c r="A55" s="66">
        <v>46</v>
      </c>
      <c r="B55" t="s">
        <v>255</v>
      </c>
      <c r="C55" t="s">
        <v>193</v>
      </c>
      <c r="D55" t="s">
        <v>223</v>
      </c>
      <c r="E55" t="s">
        <v>32</v>
      </c>
      <c r="F55" t="s">
        <v>33</v>
      </c>
      <c r="G55" s="12" t="s">
        <v>297</v>
      </c>
    </row>
    <row r="56" spans="1:7">
      <c r="A56" s="69">
        <v>47</v>
      </c>
      <c r="B56" t="s">
        <v>256</v>
      </c>
      <c r="C56" t="s">
        <v>193</v>
      </c>
      <c r="D56" t="s">
        <v>223</v>
      </c>
      <c r="E56" s="68" t="s">
        <v>139</v>
      </c>
      <c r="F56" t="s">
        <v>177</v>
      </c>
      <c r="G56" s="12" t="s">
        <v>298</v>
      </c>
    </row>
    <row r="57" spans="1:7">
      <c r="A57" s="69">
        <v>48</v>
      </c>
      <c r="B57" t="s">
        <v>257</v>
      </c>
      <c r="C57" t="s">
        <v>193</v>
      </c>
      <c r="D57" t="s">
        <v>223</v>
      </c>
      <c r="G57" s="12" t="s">
        <v>299</v>
      </c>
    </row>
    <row r="58" spans="1:7">
      <c r="A58" s="77">
        <v>49</v>
      </c>
      <c r="B58" t="s">
        <v>258</v>
      </c>
      <c r="C58" t="s">
        <v>193</v>
      </c>
      <c r="D58" t="s">
        <v>223</v>
      </c>
      <c r="E58" s="68" t="s">
        <v>139</v>
      </c>
      <c r="G58" s="12" t="s">
        <v>300</v>
      </c>
    </row>
    <row r="59" spans="1:7">
      <c r="A59" s="66">
        <v>50</v>
      </c>
      <c r="B59" t="s">
        <v>259</v>
      </c>
      <c r="C59" t="s">
        <v>222</v>
      </c>
      <c r="D59" t="s">
        <v>223</v>
      </c>
      <c r="E59" t="s">
        <v>32</v>
      </c>
      <c r="F59" t="s">
        <v>33</v>
      </c>
      <c r="G59" s="12" t="s">
        <v>231</v>
      </c>
    </row>
    <row r="60" spans="1:7">
      <c r="A60" s="66">
        <v>51</v>
      </c>
      <c r="B60" t="s">
        <v>260</v>
      </c>
      <c r="C60" t="s">
        <v>261</v>
      </c>
      <c r="D60" t="s">
        <v>223</v>
      </c>
      <c r="E60" t="s">
        <v>32</v>
      </c>
      <c r="F60" t="s">
        <v>33</v>
      </c>
      <c r="G60" s="12" t="s">
        <v>231</v>
      </c>
    </row>
    <row r="61" spans="1:7">
      <c r="A61" s="69">
        <v>52</v>
      </c>
      <c r="B61" t="s">
        <v>262</v>
      </c>
      <c r="C61" t="s">
        <v>245</v>
      </c>
      <c r="D61" t="s">
        <v>223</v>
      </c>
      <c r="G61" s="12" t="s">
        <v>301</v>
      </c>
    </row>
    <row r="62" spans="1:7">
      <c r="A62" s="69">
        <v>53</v>
      </c>
      <c r="B62" t="s">
        <v>263</v>
      </c>
      <c r="C62" t="s">
        <v>249</v>
      </c>
      <c r="D62" t="s">
        <v>223</v>
      </c>
      <c r="G62" s="12" t="s">
        <v>302</v>
      </c>
    </row>
    <row r="63" spans="1:7">
      <c r="A63" s="69">
        <v>54</v>
      </c>
      <c r="B63" t="s">
        <v>264</v>
      </c>
      <c r="C63" t="s">
        <v>230</v>
      </c>
      <c r="D63" t="s">
        <v>223</v>
      </c>
      <c r="E63" s="68" t="s">
        <v>139</v>
      </c>
      <c r="F63" t="s">
        <v>177</v>
      </c>
      <c r="G63" s="12" t="s">
        <v>303</v>
      </c>
    </row>
    <row r="64" spans="1:7">
      <c r="A64" s="69">
        <v>55</v>
      </c>
      <c r="B64" t="s">
        <v>265</v>
      </c>
      <c r="C64" t="s">
        <v>261</v>
      </c>
      <c r="D64" t="s">
        <v>223</v>
      </c>
      <c r="E64" t="s">
        <v>32</v>
      </c>
      <c r="F64" t="s">
        <v>177</v>
      </c>
      <c r="G64" s="12" t="s">
        <v>304</v>
      </c>
    </row>
    <row r="65" spans="1:7">
      <c r="A65" s="69">
        <v>56</v>
      </c>
      <c r="B65" t="s">
        <v>266</v>
      </c>
      <c r="C65" t="s">
        <v>230</v>
      </c>
      <c r="D65" t="s">
        <v>223</v>
      </c>
      <c r="E65" s="68" t="s">
        <v>139</v>
      </c>
      <c r="F65" t="s">
        <v>177</v>
      </c>
      <c r="G65" s="12" t="s">
        <v>303</v>
      </c>
    </row>
    <row r="66" spans="1:7">
      <c r="A66" s="66">
        <v>57</v>
      </c>
      <c r="B66" t="s">
        <v>267</v>
      </c>
      <c r="C66" t="s">
        <v>238</v>
      </c>
      <c r="D66" t="s">
        <v>223</v>
      </c>
      <c r="E66" t="s">
        <v>32</v>
      </c>
      <c r="F66" t="s">
        <v>33</v>
      </c>
      <c r="G66" s="12" t="s">
        <v>231</v>
      </c>
    </row>
    <row r="67" spans="1:7">
      <c r="A67" s="69">
        <v>58</v>
      </c>
      <c r="B67" t="s">
        <v>305</v>
      </c>
      <c r="D67" t="s">
        <v>223</v>
      </c>
      <c r="E67" s="68" t="s">
        <v>139</v>
      </c>
      <c r="F67" t="s">
        <v>177</v>
      </c>
      <c r="G67" s="12" t="s">
        <v>306</v>
      </c>
    </row>
    <row r="68" spans="1:7">
      <c r="A68" s="69">
        <v>59</v>
      </c>
      <c r="B68" t="s">
        <v>307</v>
      </c>
      <c r="D68" t="s">
        <v>223</v>
      </c>
      <c r="G68" s="12"/>
    </row>
    <row r="69" spans="1:7">
      <c r="A69" s="69">
        <v>60</v>
      </c>
      <c r="B69" t="s">
        <v>268</v>
      </c>
      <c r="C69" t="s">
        <v>230</v>
      </c>
      <c r="D69" t="s">
        <v>223</v>
      </c>
      <c r="G69" s="12"/>
    </row>
    <row r="70" spans="1:7">
      <c r="A70" s="70">
        <v>61</v>
      </c>
      <c r="B70" t="s">
        <v>269</v>
      </c>
      <c r="C70" t="s">
        <v>191</v>
      </c>
      <c r="D70" t="s">
        <v>223</v>
      </c>
      <c r="E70" s="68" t="s">
        <v>139</v>
      </c>
      <c r="G70" s="12" t="s">
        <v>308</v>
      </c>
    </row>
    <row r="71" spans="1:7">
      <c r="A71" s="70">
        <v>62</v>
      </c>
      <c r="B71" t="s">
        <v>270</v>
      </c>
      <c r="C71" t="s">
        <v>191</v>
      </c>
      <c r="D71" t="s">
        <v>223</v>
      </c>
      <c r="E71" s="68" t="s">
        <v>139</v>
      </c>
      <c r="G71" s="12" t="s">
        <v>308</v>
      </c>
    </row>
    <row r="72" spans="1:7">
      <c r="A72" s="70">
        <v>63</v>
      </c>
      <c r="B72" t="s">
        <v>271</v>
      </c>
      <c r="C72" t="s">
        <v>191</v>
      </c>
      <c r="D72" t="s">
        <v>223</v>
      </c>
      <c r="E72" s="68" t="s">
        <v>139</v>
      </c>
      <c r="G72" s="12" t="s">
        <v>383</v>
      </c>
    </row>
    <row r="73" spans="1:7">
      <c r="A73" s="78">
        <v>64</v>
      </c>
      <c r="B73" t="s">
        <v>272</v>
      </c>
      <c r="C73" t="s">
        <v>181</v>
      </c>
      <c r="D73" t="s">
        <v>223</v>
      </c>
      <c r="E73" t="s">
        <v>32</v>
      </c>
      <c r="F73" t="s">
        <v>309</v>
      </c>
      <c r="G73" s="12" t="s">
        <v>310</v>
      </c>
    </row>
    <row r="74" spans="1:7">
      <c r="A74" s="69">
        <v>65</v>
      </c>
      <c r="B74" t="s">
        <v>273</v>
      </c>
      <c r="C74" t="s">
        <v>230</v>
      </c>
      <c r="D74" t="s">
        <v>223</v>
      </c>
      <c r="E74" t="s">
        <v>32</v>
      </c>
      <c r="F74" t="s">
        <v>177</v>
      </c>
      <c r="G74" s="12" t="s">
        <v>311</v>
      </c>
    </row>
    <row r="75" spans="1:7">
      <c r="A75" s="77">
        <v>66</v>
      </c>
      <c r="B75" t="s">
        <v>274</v>
      </c>
      <c r="C75" t="s">
        <v>193</v>
      </c>
      <c r="D75" t="s">
        <v>223</v>
      </c>
      <c r="G75" s="12" t="s">
        <v>312</v>
      </c>
    </row>
    <row r="76" spans="1:7">
      <c r="A76" s="69">
        <v>67</v>
      </c>
      <c r="B76" t="s">
        <v>275</v>
      </c>
      <c r="C76" t="s">
        <v>222</v>
      </c>
      <c r="D76" t="s">
        <v>223</v>
      </c>
      <c r="E76" t="s">
        <v>32</v>
      </c>
      <c r="F76" t="s">
        <v>177</v>
      </c>
      <c r="G76" s="12" t="s">
        <v>203</v>
      </c>
    </row>
    <row r="77" spans="1:7">
      <c r="A77" s="78">
        <v>68</v>
      </c>
      <c r="B77" t="s">
        <v>276</v>
      </c>
      <c r="C77" t="s">
        <v>219</v>
      </c>
      <c r="D77" t="s">
        <v>223</v>
      </c>
      <c r="E77" t="s">
        <v>32</v>
      </c>
      <c r="F77" t="s">
        <v>33</v>
      </c>
      <c r="G77" s="12" t="s">
        <v>313</v>
      </c>
    </row>
    <row r="78" spans="1:7">
      <c r="A78" s="69">
        <v>69</v>
      </c>
      <c r="B78" t="s">
        <v>277</v>
      </c>
      <c r="C78" t="s">
        <v>222</v>
      </c>
      <c r="D78" t="s">
        <v>223</v>
      </c>
      <c r="E78" t="s">
        <v>32</v>
      </c>
      <c r="F78" t="s">
        <v>57</v>
      </c>
      <c r="G78" s="12" t="s">
        <v>314</v>
      </c>
    </row>
    <row r="79" spans="1:7">
      <c r="A79" s="69">
        <v>70</v>
      </c>
      <c r="B79" t="s">
        <v>315</v>
      </c>
      <c r="D79" t="s">
        <v>316</v>
      </c>
      <c r="E79" t="s">
        <v>32</v>
      </c>
      <c r="F79" t="s">
        <v>177</v>
      </c>
      <c r="G79" s="12" t="s">
        <v>317</v>
      </c>
    </row>
    <row r="80" spans="1:7">
      <c r="A80" s="69">
        <v>71</v>
      </c>
      <c r="B80" t="s">
        <v>385</v>
      </c>
      <c r="D80" t="s">
        <v>316</v>
      </c>
      <c r="G80" s="12" t="s">
        <v>386</v>
      </c>
    </row>
    <row r="81" spans="1:7">
      <c r="A81" s="69">
        <v>72</v>
      </c>
      <c r="B81" t="s">
        <v>387</v>
      </c>
      <c r="D81" t="s">
        <v>316</v>
      </c>
      <c r="G81" s="12" t="s">
        <v>386</v>
      </c>
    </row>
    <row r="82" spans="1:7">
      <c r="A82" s="69">
        <v>73</v>
      </c>
      <c r="B82" t="s">
        <v>388</v>
      </c>
      <c r="D82" t="s">
        <v>316</v>
      </c>
      <c r="G82" s="12" t="s">
        <v>386</v>
      </c>
    </row>
    <row r="83" spans="1:7">
      <c r="A83" s="69">
        <v>74</v>
      </c>
      <c r="B83" t="s">
        <v>389</v>
      </c>
      <c r="D83" t="s">
        <v>316</v>
      </c>
      <c r="E83" s="68" t="s">
        <v>139</v>
      </c>
      <c r="F83" t="s">
        <v>390</v>
      </c>
      <c r="G83" s="12" t="s">
        <v>391</v>
      </c>
    </row>
    <row r="84" spans="1:7">
      <c r="A84" s="69">
        <v>75</v>
      </c>
      <c r="B84" t="s">
        <v>392</v>
      </c>
      <c r="D84" t="s">
        <v>316</v>
      </c>
      <c r="E84" s="68" t="s">
        <v>139</v>
      </c>
      <c r="F84" t="s">
        <v>390</v>
      </c>
      <c r="G84" s="12" t="s">
        <v>393</v>
      </c>
    </row>
    <row r="85" spans="1:7">
      <c r="A85" s="69">
        <v>76</v>
      </c>
      <c r="B85" t="s">
        <v>394</v>
      </c>
      <c r="D85" t="s">
        <v>316</v>
      </c>
      <c r="G85" s="12" t="s">
        <v>386</v>
      </c>
    </row>
    <row r="86" spans="1:7">
      <c r="A86" s="69">
        <v>77</v>
      </c>
      <c r="B86" t="s">
        <v>395</v>
      </c>
      <c r="D86" t="s">
        <v>316</v>
      </c>
      <c r="G86" s="12" t="s">
        <v>386</v>
      </c>
    </row>
    <row r="87" spans="1:7">
      <c r="A87" s="69">
        <v>78</v>
      </c>
      <c r="B87" t="s">
        <v>396</v>
      </c>
      <c r="D87" t="s">
        <v>316</v>
      </c>
      <c r="G87" s="12" t="s">
        <v>386</v>
      </c>
    </row>
    <row r="88" spans="1:7">
      <c r="A88" s="69">
        <v>79</v>
      </c>
      <c r="B88" t="s">
        <v>397</v>
      </c>
      <c r="D88" t="s">
        <v>316</v>
      </c>
      <c r="G88" s="12" t="s">
        <v>386</v>
      </c>
    </row>
    <row r="89" spans="1:7">
      <c r="A89" s="69">
        <v>80</v>
      </c>
      <c r="B89" t="s">
        <v>398</v>
      </c>
      <c r="D89" t="s">
        <v>316</v>
      </c>
      <c r="G89" s="12" t="s">
        <v>386</v>
      </c>
    </row>
    <row r="90" spans="1:7">
      <c r="A90" s="69">
        <v>81</v>
      </c>
      <c r="B90" t="s">
        <v>399</v>
      </c>
      <c r="D90" t="s">
        <v>316</v>
      </c>
      <c r="G90" s="12" t="s">
        <v>386</v>
      </c>
    </row>
    <row r="91" spans="1:7">
      <c r="A91" s="69">
        <v>82</v>
      </c>
      <c r="B91" t="s">
        <v>400</v>
      </c>
      <c r="D91" t="s">
        <v>316</v>
      </c>
      <c r="G91" s="12" t="s">
        <v>386</v>
      </c>
    </row>
    <row r="92" spans="1:7">
      <c r="A92" s="69">
        <v>83</v>
      </c>
      <c r="B92" t="s">
        <v>401</v>
      </c>
      <c r="D92" t="s">
        <v>316</v>
      </c>
      <c r="G92" s="12" t="s">
        <v>386</v>
      </c>
    </row>
    <row r="93" spans="1:7">
      <c r="A93" s="69">
        <v>84</v>
      </c>
      <c r="B93" t="s">
        <v>402</v>
      </c>
      <c r="D93" t="s">
        <v>316</v>
      </c>
      <c r="G93" s="12" t="s">
        <v>386</v>
      </c>
    </row>
    <row r="94" spans="1:7">
      <c r="A94" s="69">
        <v>85</v>
      </c>
      <c r="B94" t="s">
        <v>403</v>
      </c>
      <c r="D94" t="s">
        <v>316</v>
      </c>
      <c r="G94" s="12" t="s">
        <v>386</v>
      </c>
    </row>
    <row r="95" spans="1:7">
      <c r="A95" s="69">
        <v>86</v>
      </c>
      <c r="B95" t="s">
        <v>404</v>
      </c>
      <c r="D95" t="s">
        <v>316</v>
      </c>
      <c r="G95" s="12" t="s">
        <v>386</v>
      </c>
    </row>
    <row r="96" spans="1:7">
      <c r="A96" s="69">
        <v>87</v>
      </c>
      <c r="B96" t="s">
        <v>405</v>
      </c>
      <c r="D96" t="s">
        <v>316</v>
      </c>
      <c r="G96" s="12" t="s">
        <v>386</v>
      </c>
    </row>
    <row r="97" spans="1:7">
      <c r="A97" s="69">
        <v>88</v>
      </c>
      <c r="B97" t="s">
        <v>406</v>
      </c>
      <c r="D97" t="s">
        <v>316</v>
      </c>
      <c r="G97" s="12" t="s">
        <v>386</v>
      </c>
    </row>
    <row r="98" spans="1:7">
      <c r="A98" s="69">
        <v>89</v>
      </c>
      <c r="B98" t="s">
        <v>407</v>
      </c>
      <c r="D98" t="s">
        <v>316</v>
      </c>
      <c r="E98" s="68" t="s">
        <v>139</v>
      </c>
      <c r="G98" s="12" t="s">
        <v>393</v>
      </c>
    </row>
    <row r="99" spans="1:7">
      <c r="A99" s="69">
        <v>90</v>
      </c>
      <c r="B99" t="s">
        <v>408</v>
      </c>
      <c r="D99" t="s">
        <v>316</v>
      </c>
      <c r="E99" s="68" t="s">
        <v>139</v>
      </c>
      <c r="F99" t="s">
        <v>409</v>
      </c>
      <c r="G99" s="12" t="s">
        <v>393</v>
      </c>
    </row>
    <row r="100" spans="1:7">
      <c r="A100" s="69">
        <v>91</v>
      </c>
      <c r="B100" t="s">
        <v>410</v>
      </c>
      <c r="D100" t="s">
        <v>316</v>
      </c>
      <c r="E100" s="68" t="s">
        <v>139</v>
      </c>
      <c r="F100" t="s">
        <v>390</v>
      </c>
      <c r="G100" s="12" t="s">
        <v>411</v>
      </c>
    </row>
    <row r="101" spans="1:7">
      <c r="A101" s="69">
        <v>92</v>
      </c>
      <c r="B101" t="s">
        <v>412</v>
      </c>
      <c r="D101" t="s">
        <v>316</v>
      </c>
      <c r="E101" s="68" t="s">
        <v>139</v>
      </c>
      <c r="F101" t="s">
        <v>390</v>
      </c>
      <c r="G101" s="12"/>
    </row>
    <row r="102" spans="1:7">
      <c r="A102" s="69">
        <v>93</v>
      </c>
      <c r="B102" t="s">
        <v>413</v>
      </c>
      <c r="D102" t="s">
        <v>316</v>
      </c>
      <c r="E102" s="68" t="s">
        <v>139</v>
      </c>
      <c r="F102" t="s">
        <v>390</v>
      </c>
      <c r="G102" s="12"/>
    </row>
    <row r="103" spans="1:7">
      <c r="A103" s="69">
        <v>94</v>
      </c>
      <c r="B103" t="s">
        <v>414</v>
      </c>
      <c r="D103" t="s">
        <v>316</v>
      </c>
      <c r="E103" s="68" t="s">
        <v>139</v>
      </c>
      <c r="F103" t="s">
        <v>390</v>
      </c>
      <c r="G103" s="12"/>
    </row>
    <row r="104" spans="1:7">
      <c r="A104" s="69">
        <v>95</v>
      </c>
      <c r="B104" t="s">
        <v>415</v>
      </c>
      <c r="D104" t="s">
        <v>316</v>
      </c>
      <c r="E104" s="100" t="s">
        <v>416</v>
      </c>
      <c r="F104" t="s">
        <v>390</v>
      </c>
      <c r="G104" s="12" t="s">
        <v>417</v>
      </c>
    </row>
    <row r="105" spans="1:7">
      <c r="A105" s="69">
        <v>96</v>
      </c>
      <c r="B105" t="s">
        <v>418</v>
      </c>
      <c r="D105" t="s">
        <v>316</v>
      </c>
      <c r="E105" s="68" t="s">
        <v>139</v>
      </c>
      <c r="F105" t="s">
        <v>390</v>
      </c>
      <c r="G105" s="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H27"/>
  <sheetViews>
    <sheetView workbookViewId="0">
      <selection activeCell="F20" sqref="F20"/>
    </sheetView>
  </sheetViews>
  <sheetFormatPr defaultRowHeight="15"/>
  <cols>
    <col min="2" max="2" width="43.42578125" bestFit="1" customWidth="1"/>
    <col min="4" max="4" width="71.28515625" customWidth="1"/>
    <col min="5" max="5" width="32" bestFit="1" customWidth="1"/>
    <col min="6" max="6" width="16.28515625" bestFit="1" customWidth="1"/>
    <col min="7" max="7" width="16" bestFit="1" customWidth="1"/>
    <col min="8" max="8" width="9.85546875" bestFit="1" customWidth="1"/>
  </cols>
  <sheetData>
    <row r="1" spans="1:8">
      <c r="A1" t="s">
        <v>137</v>
      </c>
      <c r="C1" t="s">
        <v>107</v>
      </c>
    </row>
    <row r="2" spans="1:8" hidden="1">
      <c r="B2" t="s">
        <v>103</v>
      </c>
      <c r="C2" t="s">
        <v>14</v>
      </c>
      <c r="D2" s="10" t="s">
        <v>104</v>
      </c>
      <c r="F2" t="s">
        <v>57</v>
      </c>
      <c r="G2" t="s">
        <v>93</v>
      </c>
    </row>
    <row r="3" spans="1:8" hidden="1">
      <c r="B3" t="s">
        <v>75</v>
      </c>
      <c r="C3" t="s">
        <v>76</v>
      </c>
      <c r="D3" s="10" t="s">
        <v>77</v>
      </c>
      <c r="E3" t="s">
        <v>57</v>
      </c>
      <c r="F3" t="s">
        <v>57</v>
      </c>
      <c r="G3" t="s">
        <v>78</v>
      </c>
    </row>
    <row r="4" spans="1:8" hidden="1">
      <c r="B4" t="s">
        <v>90</v>
      </c>
      <c r="C4" t="s">
        <v>76</v>
      </c>
      <c r="D4" s="10" t="s">
        <v>91</v>
      </c>
      <c r="E4" s="11">
        <v>40026</v>
      </c>
      <c r="F4" t="s">
        <v>92</v>
      </c>
      <c r="G4" t="s">
        <v>93</v>
      </c>
    </row>
    <row r="5" spans="1:8" hidden="1">
      <c r="B5" t="s">
        <v>94</v>
      </c>
      <c r="C5" t="s">
        <v>76</v>
      </c>
      <c r="D5" s="10" t="s">
        <v>95</v>
      </c>
      <c r="E5" t="s">
        <v>57</v>
      </c>
      <c r="F5" t="s">
        <v>57</v>
      </c>
      <c r="G5" t="s">
        <v>66</v>
      </c>
    </row>
    <row r="6" spans="1:8" hidden="1">
      <c r="B6" t="s">
        <v>51</v>
      </c>
      <c r="C6" t="s">
        <v>12</v>
      </c>
      <c r="D6" s="10" t="s">
        <v>52</v>
      </c>
      <c r="E6" t="s">
        <v>53</v>
      </c>
      <c r="F6">
        <v>2010</v>
      </c>
      <c r="H6" t="s">
        <v>54</v>
      </c>
    </row>
    <row r="7" spans="1:8" hidden="1">
      <c r="B7" t="s">
        <v>63</v>
      </c>
      <c r="C7" t="s">
        <v>12</v>
      </c>
      <c r="D7" s="10" t="s">
        <v>64</v>
      </c>
      <c r="F7" t="s">
        <v>65</v>
      </c>
      <c r="G7" t="s">
        <v>66</v>
      </c>
    </row>
    <row r="8" spans="1:8" hidden="1">
      <c r="B8" t="s">
        <v>72</v>
      </c>
      <c r="C8" t="s">
        <v>12</v>
      </c>
      <c r="D8" s="10" t="s">
        <v>73</v>
      </c>
      <c r="F8" t="s">
        <v>57</v>
      </c>
      <c r="G8" t="s">
        <v>50</v>
      </c>
    </row>
    <row r="9" spans="1:8" hidden="1">
      <c r="B9" t="s">
        <v>82</v>
      </c>
      <c r="C9" t="s">
        <v>12</v>
      </c>
      <c r="D9" s="10" t="s">
        <v>83</v>
      </c>
      <c r="G9" t="s">
        <v>59</v>
      </c>
    </row>
    <row r="10" spans="1:8" hidden="1">
      <c r="B10" t="s">
        <v>97</v>
      </c>
      <c r="C10" t="s">
        <v>12</v>
      </c>
      <c r="D10" s="10" t="s">
        <v>98</v>
      </c>
      <c r="E10" t="s">
        <v>99</v>
      </c>
      <c r="F10" t="s">
        <v>50</v>
      </c>
    </row>
    <row r="11" spans="1:8" hidden="1">
      <c r="B11" t="s">
        <v>100</v>
      </c>
      <c r="C11" t="s">
        <v>12</v>
      </c>
      <c r="D11" s="10" t="s">
        <v>101</v>
      </c>
      <c r="F11" t="s">
        <v>102</v>
      </c>
      <c r="G11" t="s">
        <v>50</v>
      </c>
    </row>
    <row r="12" spans="1:8" hidden="1">
      <c r="B12" t="s">
        <v>103</v>
      </c>
      <c r="C12" t="s">
        <v>12</v>
      </c>
      <c r="D12" s="10" t="s">
        <v>105</v>
      </c>
      <c r="F12" t="s">
        <v>57</v>
      </c>
      <c r="G12" t="s">
        <v>50</v>
      </c>
    </row>
    <row r="13" spans="1:8" hidden="1">
      <c r="B13" t="s">
        <v>47</v>
      </c>
      <c r="C13" t="s">
        <v>130</v>
      </c>
      <c r="D13" s="10" t="s">
        <v>48</v>
      </c>
      <c r="E13" t="s">
        <v>38</v>
      </c>
      <c r="F13" t="s">
        <v>49</v>
      </c>
      <c r="G13" t="s">
        <v>50</v>
      </c>
    </row>
    <row r="14" spans="1:8" hidden="1">
      <c r="B14" t="s">
        <v>131</v>
      </c>
      <c r="C14" t="s">
        <v>130</v>
      </c>
      <c r="D14" s="10" t="s">
        <v>132</v>
      </c>
      <c r="E14" t="s">
        <v>62</v>
      </c>
      <c r="F14" t="s">
        <v>62</v>
      </c>
      <c r="G14" t="s">
        <v>59</v>
      </c>
    </row>
    <row r="15" spans="1:8" hidden="1">
      <c r="B15" t="s">
        <v>55</v>
      </c>
      <c r="C15" t="s">
        <v>130</v>
      </c>
      <c r="D15" s="10" t="s">
        <v>56</v>
      </c>
      <c r="E15" t="s">
        <v>57</v>
      </c>
      <c r="F15" t="s">
        <v>58</v>
      </c>
      <c r="G15" t="s">
        <v>59</v>
      </c>
    </row>
    <row r="16" spans="1:8" hidden="1">
      <c r="B16" t="s">
        <v>60</v>
      </c>
      <c r="C16" t="s">
        <v>130</v>
      </c>
      <c r="D16" s="10" t="s">
        <v>61</v>
      </c>
      <c r="E16" t="s">
        <v>62</v>
      </c>
      <c r="F16" t="s">
        <v>62</v>
      </c>
      <c r="G16" t="s">
        <v>59</v>
      </c>
    </row>
    <row r="17" spans="1:7">
      <c r="A17" t="s">
        <v>138</v>
      </c>
      <c r="B17" t="s">
        <v>67</v>
      </c>
      <c r="C17" t="s">
        <v>130</v>
      </c>
      <c r="D17" s="10" t="s">
        <v>68</v>
      </c>
      <c r="E17" t="s">
        <v>69</v>
      </c>
      <c r="F17" t="s">
        <v>70</v>
      </c>
      <c r="G17" t="s">
        <v>71</v>
      </c>
    </row>
    <row r="18" spans="1:7" hidden="1">
      <c r="B18" t="s">
        <v>72</v>
      </c>
      <c r="C18" t="s">
        <v>130</v>
      </c>
      <c r="D18" s="10" t="s">
        <v>74</v>
      </c>
      <c r="E18" t="s">
        <v>57</v>
      </c>
      <c r="F18" t="s">
        <v>58</v>
      </c>
      <c r="G18" t="s">
        <v>50</v>
      </c>
    </row>
    <row r="19" spans="1:7">
      <c r="A19" t="s">
        <v>138</v>
      </c>
      <c r="B19" t="s">
        <v>79</v>
      </c>
      <c r="C19" t="s">
        <v>130</v>
      </c>
      <c r="D19" s="10" t="s">
        <v>80</v>
      </c>
      <c r="E19" t="s">
        <v>81</v>
      </c>
      <c r="F19" t="s">
        <v>81</v>
      </c>
      <c r="G19" t="s">
        <v>59</v>
      </c>
    </row>
    <row r="20" spans="1:7">
      <c r="A20" t="s">
        <v>138</v>
      </c>
      <c r="B20" t="s">
        <v>82</v>
      </c>
      <c r="C20" t="s">
        <v>130</v>
      </c>
      <c r="D20" s="10" t="s">
        <v>84</v>
      </c>
      <c r="E20" s="11">
        <v>40299</v>
      </c>
      <c r="G20" t="s">
        <v>85</v>
      </c>
    </row>
    <row r="21" spans="1:7">
      <c r="A21" t="s">
        <v>138</v>
      </c>
      <c r="B21" t="s">
        <v>86</v>
      </c>
      <c r="C21" t="s">
        <v>130</v>
      </c>
      <c r="D21" s="10" t="s">
        <v>133</v>
      </c>
      <c r="E21" t="s">
        <v>57</v>
      </c>
      <c r="F21" t="s">
        <v>57</v>
      </c>
      <c r="G21" t="s">
        <v>66</v>
      </c>
    </row>
    <row r="22" spans="1:7">
      <c r="A22" t="s">
        <v>138</v>
      </c>
      <c r="B22" t="s">
        <v>86</v>
      </c>
      <c r="C22" t="s">
        <v>130</v>
      </c>
      <c r="D22" s="10" t="s">
        <v>87</v>
      </c>
      <c r="E22" t="s">
        <v>58</v>
      </c>
      <c r="F22" t="s">
        <v>58</v>
      </c>
      <c r="G22" t="s">
        <v>66</v>
      </c>
    </row>
    <row r="23" spans="1:7" hidden="1">
      <c r="B23" t="s">
        <v>88</v>
      </c>
      <c r="C23" t="s">
        <v>130</v>
      </c>
      <c r="D23" s="10" t="s">
        <v>89</v>
      </c>
      <c r="G23" t="s">
        <v>50</v>
      </c>
    </row>
    <row r="24" spans="1:7" hidden="1">
      <c r="B24" t="s">
        <v>134</v>
      </c>
      <c r="C24" t="s">
        <v>130</v>
      </c>
      <c r="D24" s="10" t="s">
        <v>135</v>
      </c>
      <c r="E24" t="s">
        <v>62</v>
      </c>
      <c r="F24" t="s">
        <v>62</v>
      </c>
      <c r="G24" t="s">
        <v>59</v>
      </c>
    </row>
    <row r="25" spans="1:7">
      <c r="A25" t="s">
        <v>138</v>
      </c>
      <c r="B25" t="s">
        <v>94</v>
      </c>
      <c r="C25" t="s">
        <v>130</v>
      </c>
      <c r="D25" s="10" t="s">
        <v>96</v>
      </c>
      <c r="E25" t="s">
        <v>58</v>
      </c>
      <c r="F25" t="s">
        <v>58</v>
      </c>
      <c r="G25" t="s">
        <v>66</v>
      </c>
    </row>
    <row r="26" spans="1:7">
      <c r="B26" t="s">
        <v>103</v>
      </c>
      <c r="C26" t="s">
        <v>130</v>
      </c>
      <c r="D26" s="10" t="s">
        <v>136</v>
      </c>
      <c r="F26" t="s">
        <v>58</v>
      </c>
      <c r="G26" t="s">
        <v>59</v>
      </c>
    </row>
    <row r="27" spans="1:7" hidden="1">
      <c r="B27" t="s">
        <v>103</v>
      </c>
      <c r="C27" t="s">
        <v>130</v>
      </c>
      <c r="D27" s="10" t="s">
        <v>106</v>
      </c>
      <c r="E27" t="s">
        <v>57</v>
      </c>
      <c r="F27" t="s">
        <v>58</v>
      </c>
      <c r="G27" t="s">
        <v>50</v>
      </c>
    </row>
  </sheetData>
  <autoFilter ref="A1:H27">
    <filterColumn colId="0">
      <customFilters>
        <customFilter operator="notEqual" val=" "/>
      </customFilters>
    </filterColumn>
    <filterColumn colId="2">
      <filters>
        <filter val="newUI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sqref="A1:E6"/>
    </sheetView>
  </sheetViews>
  <sheetFormatPr defaultRowHeight="15"/>
  <cols>
    <col min="2" max="2" width="39" customWidth="1"/>
    <col min="5" max="5" width="12.140625" bestFit="1" customWidth="1"/>
  </cols>
  <sheetData>
    <row r="1" spans="1:5">
      <c r="A1" t="s">
        <v>374</v>
      </c>
      <c r="B1" t="s">
        <v>375</v>
      </c>
      <c r="C1" t="s">
        <v>376</v>
      </c>
      <c r="D1" t="s">
        <v>377</v>
      </c>
      <c r="E1" t="s">
        <v>11</v>
      </c>
    </row>
    <row r="2" spans="1:5" ht="20.25" customHeight="1">
      <c r="A2" s="95">
        <v>575</v>
      </c>
      <c r="B2" s="12" t="s">
        <v>331</v>
      </c>
      <c r="C2" t="s">
        <v>328</v>
      </c>
      <c r="D2" t="s">
        <v>150</v>
      </c>
      <c r="E2" t="s">
        <v>243</v>
      </c>
    </row>
    <row r="3" spans="1:5">
      <c r="A3" s="95">
        <v>587</v>
      </c>
      <c r="B3" s="12" t="s">
        <v>332</v>
      </c>
      <c r="C3" t="s">
        <v>328</v>
      </c>
      <c r="D3" t="s">
        <v>150</v>
      </c>
      <c r="E3" t="s">
        <v>253</v>
      </c>
    </row>
    <row r="4" spans="1:5" ht="30">
      <c r="A4" s="95">
        <v>661</v>
      </c>
      <c r="B4" s="12" t="s">
        <v>318</v>
      </c>
      <c r="C4" t="s">
        <v>319</v>
      </c>
      <c r="D4" t="s">
        <v>150</v>
      </c>
      <c r="E4" t="s">
        <v>320</v>
      </c>
    </row>
    <row r="5" spans="1:5" ht="30">
      <c r="A5" s="95">
        <v>245</v>
      </c>
      <c r="B5" s="12" t="s">
        <v>91</v>
      </c>
      <c r="C5" t="s">
        <v>76</v>
      </c>
      <c r="D5" t="s">
        <v>150</v>
      </c>
      <c r="E5" t="s">
        <v>110</v>
      </c>
    </row>
    <row r="6" spans="1:5">
      <c r="A6" s="95">
        <v>268</v>
      </c>
      <c r="B6" s="12" t="s">
        <v>322</v>
      </c>
      <c r="C6" t="s">
        <v>321</v>
      </c>
      <c r="D6" t="s">
        <v>150</v>
      </c>
      <c r="E6" t="s">
        <v>115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Integration Plan</vt:lpstr>
      <vt:lpstr>Integration Graph</vt:lpstr>
      <vt:lpstr>SMP List</vt:lpstr>
      <vt:lpstr>pending bklog</vt:lpstr>
      <vt:lpstr>pdk3.0.d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victorp</cp:lastModifiedBy>
  <dcterms:created xsi:type="dcterms:W3CDTF">2009-07-15T11:45:29Z</dcterms:created>
  <dcterms:modified xsi:type="dcterms:W3CDTF">2009-11-30T16:07:26Z</dcterms:modified>
</cp:coreProperties>
</file>